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სატენდერო'!$A$1:$F$146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3" l="1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38" i="13" l="1"/>
  <c r="F139" i="13" l="1"/>
  <c r="F140" i="13" s="1"/>
  <c r="F141" i="13" l="1"/>
  <c r="F142" i="13" s="1"/>
  <c r="F143" i="13" l="1"/>
  <c r="F144" i="13" s="1"/>
  <c r="M960" i="7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<sst xmlns="http://schemas.openxmlformats.org/spreadsheetml/2006/main" count="6727" uniqueCount="940">
  <si>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</si>
  <si>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</si>
  <si>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</si>
  <si>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</si>
  <si>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</si>
  <si>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</si>
  <si>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</si>
  <si>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</si>
  <si>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</si>
  <si>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</si>
  <si>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</si>
  <si>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</si>
  <si>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</si>
  <si>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</si>
  <si>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</si>
  <si>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</si>
  <si>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</si>
  <si>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</si>
  <si>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</si>
  <si>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</si>
  <si>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</si>
  <si>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</si>
  <si>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</si>
  <si>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</si>
  <si>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</si>
  <si>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</si>
  <si>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</si>
  <si>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</si>
  <si>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</si>
  <si>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</si>
  <si>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</si>
  <si>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</si>
  <si>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</si>
  <si>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</si>
  <si>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</si>
  <si>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</si>
  <si>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</si>
  <si>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</si>
  <si>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</si>
  <si>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</si>
  <si>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</si>
  <si>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</si>
  <si>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</si>
  <si>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</si>
  <si>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</si>
  <si>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</si>
  <si>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</si>
  <si>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</si>
  <si>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</si>
  <si>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</si>
  <si>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</si>
  <si>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</si>
  <si>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</si>
  <si>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</si>
  <si>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</si>
  <si>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</si>
  <si>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</si>
  <si>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</si>
  <si>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</si>
  <si>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</si>
  <si>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</si>
  <si>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</si>
  <si>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</si>
  <si>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</si>
  <si>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</si>
  <si>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</si>
  <si>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</si>
  <si>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</si>
  <si>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</si>
  <si>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</si>
  <si>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</si>
  <si>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</si>
  <si>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</si>
  <si>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</si>
  <si>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</si>
  <si>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</si>
  <si>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</si>
  <si>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</si>
  <si>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</si>
  <si>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</si>
  <si>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</si>
  <si>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</si>
  <si>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</si>
  <si>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</si>
  <si>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</si>
  <si>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</si>
  <si>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</si>
  <si>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</si>
  <si>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</si>
  <si>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</si>
  <si>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</si>
  <si>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</si>
  <si>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</si>
  <si>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</si>
  <si>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</si>
  <si>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</si>
  <si>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</si>
  <si>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</si>
  <si>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</si>
  <si>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</si>
  <si>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</si>
  <si>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</si>
  <si>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</si>
  <si>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</si>
  <si>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</si>
  <si>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</si>
  <si>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</si>
  <si>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</si>
  <si>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</si>
  <si>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</si>
  <si>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</si>
  <si>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</si>
  <si>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</si>
  <si>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</si>
  <si>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</si>
  <si>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</si>
  <si>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</si>
  <si>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</si>
  <si>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</si>
  <si>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</si>
  <si>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</si>
  <si>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</si>
  <si>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</si>
  <si>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</si>
  <si>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</si>
  <si>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</si>
  <si>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</si>
  <si>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</si>
  <si>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</si>
  <si>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</si>
  <si>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</si>
  <si>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</si>
  <si>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</si>
  <si>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</si>
  <si>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</si>
  <si>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</si>
  <si>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</si>
  <si>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</si>
  <si>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</si>
  <si>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</si>
  <si>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</si>
  <si>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</si>
  <si>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</si>
  <si>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</si>
  <si>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</si>
  <si>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</si>
  <si>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</si>
  <si>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</si>
  <si>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</si>
  <si>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</si>
  <si>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</si>
  <si>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</si>
  <si>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</si>
  <si>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</si>
  <si>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</si>
  <si>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</si>
  <si>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</si>
  <si>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</si>
  <si>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</si>
  <si>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</si>
  <si>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</si>
  <si>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</si>
  <si>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</si>
  <si>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</si>
  <si>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</si>
  <si>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</si>
  <si>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</si>
  <si>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</si>
  <si>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</si>
  <si>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</si>
  <si>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</si>
  <si>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</si>
  <si>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</si>
  <si>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</si>
  <si>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</si>
  <si>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</si>
  <si>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</si>
  <si>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</si>
  <si>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</si>
  <si>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</si>
  <si>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</si>
  <si>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</si>
  <si>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</si>
  <si>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</si>
  <si>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</si>
  <si>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</si>
  <si>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</si>
  <si>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</si>
  <si>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</si>
  <si>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</si>
  <si>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</si>
  <si>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</si>
  <si>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</si>
  <si>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</si>
  <si>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</si>
  <si>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</si>
  <si>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</si>
  <si>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</si>
  <si>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</si>
  <si>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</si>
  <si>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</si>
  <si>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</si>
  <si>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</si>
  <si>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</si>
  <si>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</si>
  <si>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</si>
  <si>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</si>
  <si>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</si>
  <si>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</si>
  <si>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</si>
  <si>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</si>
  <si>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</si>
  <si>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</si>
  <si>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</si>
  <si>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</si>
  <si>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</si>
  <si>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</si>
  <si>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</si>
  <si>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</si>
  <si>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</si>
  <si>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</si>
  <si>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</si>
  <si>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</si>
  <si>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</si>
  <si>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</si>
  <si>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</si>
  <si>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</si>
  <si>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</si>
  <si>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</si>
  <si>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</si>
  <si>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</si>
  <si>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</si>
  <si>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</si>
  <si>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</si>
  <si>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</si>
  <si>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</si>
  <si>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</si>
  <si>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</si>
  <si>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</si>
  <si>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</si>
  <si>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</si>
  <si>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</si>
  <si>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</si>
  <si>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</si>
  <si>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</si>
  <si>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</si>
  <si>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</si>
  <si>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</si>
  <si>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</si>
  <si>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</si>
  <si>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</si>
  <si>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</si>
  <si>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</si>
  <si>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</si>
  <si>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</si>
  <si>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</si>
  <si>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</si>
  <si>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</si>
  <si>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</si>
  <si>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</si>
  <si>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</si>
  <si>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</si>
  <si>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</si>
  <si>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</si>
  <si>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</si>
  <si>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</si>
  <si>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</si>
  <si>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</si>
  <si>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</si>
  <si>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</si>
  <si>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</si>
  <si>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</si>
  <si>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</si>
  <si>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</si>
  <si>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</si>
  <si>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</si>
  <si>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</si>
  <si>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</si>
  <si>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</si>
  <si>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</si>
  <si>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</si>
  <si>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</si>
  <si>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</si>
  <si>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</si>
  <si>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</si>
  <si>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</si>
  <si>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</si>
  <si>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</si>
  <si>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</si>
  <si>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</si>
  <si>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</si>
  <si>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</si>
  <si>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</si>
  <si>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</si>
  <si>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</si>
  <si>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</si>
  <si>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</si>
  <si>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</si>
  <si>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</si>
  <si>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</si>
  <si>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</si>
  <si>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</si>
  <si>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</si>
  <si>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</si>
  <si>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</si>
  <si>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</si>
  <si>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</si>
  <si>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</si>
  <si>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</si>
  <si>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</si>
  <si>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</si>
  <si>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</si>
  <si>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</si>
  <si>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</si>
  <si>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</si>
  <si>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</si>
  <si>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</si>
  <si>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</si>
  <si>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</si>
  <si>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</si>
  <si>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</si>
  <si>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</si>
  <si>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</si>
  <si>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</si>
  <si>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</si>
  <si>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</si>
  <si>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</si>
  <si>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</si>
  <si>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</si>
  <si>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</si>
  <si>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</si>
  <si>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</si>
  <si>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</si>
  <si>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</si>
  <si>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</si>
  <si>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</si>
  <si>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</si>
  <si>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</si>
  <si>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</si>
  <si>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</si>
  <si>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</si>
  <si>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</si>
  <si>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</si>
  <si>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</si>
  <si>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</si>
  <si>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</si>
  <si>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</si>
  <si>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</si>
  <si>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</si>
  <si>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</si>
  <si>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</si>
  <si>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</si>
  <si>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</si>
  <si>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</si>
  <si>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</si>
  <si>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</si>
  <si>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</si>
  <si>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</si>
  <si>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</si>
  <si>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</si>
  <si>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</si>
  <si>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</si>
  <si>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</si>
  <si>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</si>
  <si>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</si>
  <si>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</si>
  <si>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</si>
  <si>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</si>
  <si>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</si>
  <si>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</si>
  <si>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</si>
  <si>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</si>
  <si>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</si>
  <si>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</si>
  <si>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</si>
  <si>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</si>
  <si>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</si>
  <si>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</si>
  <si>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</si>
  <si>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</si>
  <si>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</si>
  <si>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</si>
  <si>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</si>
  <si>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</si>
  <si>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</si>
  <si>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</si>
  <si>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</si>
  <si>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</si>
  <si>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</si>
  <si>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</si>
  <si>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</si>
  <si>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</si>
  <si>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</si>
  <si>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</si>
  <si>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</si>
  <si>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</si>
  <si>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</si>
  <si>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</si>
  <si>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</si>
  <si>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</si>
  <si>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</si>
  <si>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</si>
  <si>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</si>
  <si>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</si>
  <si>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</si>
  <si>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</si>
  <si>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</si>
  <si>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</si>
  <si>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</si>
  <si>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</si>
  <si>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</si>
  <si>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</si>
  <si>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</si>
  <si>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</si>
  <si>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</si>
  <si>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</si>
  <si>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</si>
  <si>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</si>
  <si>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</si>
  <si>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</si>
  <si>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</si>
  <si>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</si>
  <si>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</si>
  <si>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</si>
  <si>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</si>
  <si>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</si>
  <si>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</si>
  <si>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</si>
  <si>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</si>
  <si>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</si>
  <si>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</si>
  <si>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</si>
  <si>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</si>
  <si>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</si>
  <si>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</si>
  <si>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</si>
  <si>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</si>
  <si>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</si>
  <si>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</si>
  <si>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</si>
  <si>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</si>
  <si>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</si>
  <si>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</si>
  <si>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</si>
  <si>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</si>
  <si>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</si>
  <si>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</si>
  <si>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</si>
  <si>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</si>
  <si>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</si>
  <si>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</si>
  <si>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</si>
  <si>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</si>
  <si>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</si>
  <si>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</si>
  <si>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</si>
  <si>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</si>
  <si>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</si>
  <si>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</si>
  <si>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</si>
  <si>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</si>
  <si>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</si>
  <si>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</si>
  <si>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</si>
  <si>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</si>
  <si>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</si>
  <si>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</si>
  <si>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</si>
  <si>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</si>
  <si>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</si>
  <si>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</si>
  <si>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</si>
  <si>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</si>
  <si>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</si>
  <si>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</si>
  <si>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</si>
  <si>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</si>
  <si>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</si>
  <si>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</si>
  <si>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</si>
  <si>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</si>
  <si>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</si>
  <si>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</si>
  <si>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</si>
  <si>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</si>
  <si>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</si>
  <si>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</si>
  <si>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</si>
  <si>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</si>
  <si>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</si>
  <si>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</si>
  <si>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</si>
  <si>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</si>
  <si>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</si>
  <si>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</si>
  <si>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</si>
  <si>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</si>
  <si>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</si>
  <si>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</si>
  <si>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</si>
  <si>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</si>
  <si>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</si>
  <si>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</si>
  <si>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</si>
  <si>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</si>
  <si>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</si>
  <si>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</si>
  <si>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</si>
  <si>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</si>
  <si>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</si>
  <si>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</si>
  <si>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</si>
  <si>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</si>
  <si>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</si>
  <si>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</si>
  <si>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</si>
  <si>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</si>
  <si>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</si>
  <si>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</si>
  <si>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</si>
  <si>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</si>
  <si>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</si>
  <si>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</si>
  <si>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</si>
  <si>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</si>
  <si>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</si>
  <si>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</si>
  <si>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</si>
  <si>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</si>
  <si>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</si>
  <si>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</si>
  <si>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</si>
  <si>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</si>
  <si>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</si>
  <si>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</si>
  <si>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</si>
  <si>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</si>
  <si>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</si>
  <si>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</si>
  <si>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</si>
  <si>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</si>
  <si>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</si>
  <si>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</si>
  <si>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</si>
  <si>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</si>
  <si>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</si>
  <si>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</si>
  <si>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</si>
  <si>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</si>
  <si>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</si>
  <si>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</si>
  <si>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</si>
  <si>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</si>
  <si>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</si>
  <si>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</si>
  <si>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</si>
  <si>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</si>
  <si>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</si>
  <si>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</si>
  <si>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</si>
  <si>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</si>
  <si>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</si>
  <si>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</si>
  <si>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</si>
  <si>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</si>
  <si>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</si>
  <si>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</si>
  <si>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</si>
  <si>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</si>
  <si>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</si>
  <si>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</si>
  <si>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</si>
  <si>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</si>
  <si>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</si>
  <si>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</si>
  <si>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</si>
  <si>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</si>
  <si>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</si>
  <si>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</si>
  <si>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</si>
  <si>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</si>
  <si>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</si>
  <si>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</si>
  <si>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</si>
  <si>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</si>
  <si>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</si>
  <si>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</si>
  <si>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</si>
  <si>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</si>
  <si>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</si>
  <si>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</si>
  <si>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</si>
  <si>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</si>
  <si>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</si>
  <si>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</si>
  <si>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</si>
  <si>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</si>
  <si>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</si>
  <si>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</si>
  <si>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</si>
  <si>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</si>
  <si>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</si>
  <si>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</si>
  <si>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</si>
  <si>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</si>
  <si>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</si>
  <si>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</si>
  <si>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</si>
  <si>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</si>
  <si>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</si>
  <si>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</si>
  <si>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</si>
  <si>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</si>
  <si>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</si>
  <si>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</si>
  <si>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</si>
  <si>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</si>
  <si>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</si>
  <si>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</si>
  <si>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</si>
  <si>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</si>
  <si>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</si>
  <si>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</si>
  <si>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</si>
  <si>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</si>
  <si>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</si>
  <si>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</si>
  <si>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</si>
  <si>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</si>
  <si>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</si>
  <si>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</si>
  <si>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</si>
  <si>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</si>
  <si>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</si>
  <si>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</si>
  <si>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</si>
  <si>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</si>
  <si>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</si>
  <si>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</si>
  <si>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</si>
  <si>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</si>
  <si>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</si>
  <si>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</si>
  <si>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</si>
  <si>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</si>
  <si>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</si>
  <si>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</si>
  <si>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</si>
  <si>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</si>
  <si>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</si>
  <si>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</si>
  <si>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</si>
  <si>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</si>
  <si>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</si>
  <si>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</si>
  <si>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</si>
  <si>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</si>
  <si>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</si>
  <si>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</si>
  <si>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</si>
  <si>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</si>
  <si>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</si>
  <si>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</si>
  <si>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</si>
  <si>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</si>
  <si>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</si>
  <si>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</si>
  <si>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</si>
  <si>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</si>
  <si>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</si>
  <si>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</si>
  <si>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</si>
  <si>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</si>
  <si>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</si>
  <si>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</si>
  <si>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</si>
  <si>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</si>
  <si>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</si>
  <si>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</si>
  <si>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</si>
  <si>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</si>
  <si>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</si>
  <si>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</si>
  <si>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</si>
  <si>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</si>
  <si>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</si>
  <si>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</si>
  <si>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</si>
  <si>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</si>
  <si>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</si>
  <si>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</si>
  <si>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</si>
  <si>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</si>
  <si>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</si>
  <si>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</si>
  <si>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</si>
  <si>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</si>
  <si>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</si>
  <si>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</si>
  <si>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</si>
  <si>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</si>
  <si>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</si>
  <si>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</si>
  <si>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</si>
  <si>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</si>
  <si>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</si>
  <si>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</si>
  <si>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</si>
  <si>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</si>
  <si>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</si>
  <si>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</si>
  <si>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</si>
  <si>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</si>
  <si>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</si>
  <si>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</si>
  <si>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</si>
  <si>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</si>
  <si>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</si>
  <si>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</si>
  <si>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</si>
  <si>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</si>
  <si>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</si>
  <si>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</si>
  <si>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</si>
  <si>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</si>
  <si>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</si>
  <si>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</si>
  <si>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</si>
  <si>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</si>
  <si>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</si>
  <si>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</si>
  <si>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</si>
  <si>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</si>
  <si>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</si>
  <si>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</si>
  <si>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</si>
  <si>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</si>
  <si>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</si>
  <si>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</si>
  <si>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</si>
  <si>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</si>
  <si>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</si>
  <si>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</si>
  <si>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</si>
  <si>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</si>
  <si>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</si>
  <si>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</si>
  <si>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</si>
  <si>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</si>
  <si>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</si>
  <si>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</si>
  <si>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</si>
  <si>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</si>
  <si>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</si>
  <si>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</si>
  <si>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</si>
  <si>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</si>
  <si>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</si>
  <si>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</si>
  <si>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</si>
  <si>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</si>
  <si>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</si>
  <si>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</si>
  <si>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</si>
  <si>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</si>
  <si>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</si>
  <si>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</si>
  <si>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</si>
  <si>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</si>
  <si>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</si>
  <si>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</si>
  <si>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</si>
  <si>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</si>
  <si>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</si>
  <si>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</si>
  <si>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</si>
  <si>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</si>
  <si>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</si>
  <si>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</si>
  <si>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</si>
  <si>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</si>
  <si>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</si>
  <si>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</si>
  <si>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</si>
  <si>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</si>
  <si>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</si>
  <si>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</si>
  <si>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</si>
  <si>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</si>
  <si>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</si>
  <si>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</si>
  <si>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</si>
  <si>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</si>
  <si>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</si>
  <si>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</si>
  <si>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</si>
  <si>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</si>
  <si>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</si>
  <si>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</si>
  <si>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</si>
  <si>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</si>
  <si>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</si>
  <si>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</si>
  <si>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</si>
  <si>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</si>
  <si>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</si>
  <si>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</si>
  <si>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</si>
  <si>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ბიტუმ-ზეთოვანი მასტიკა</t>
  </si>
  <si>
    <t>gwp</t>
  </si>
  <si>
    <t>საბანაკოს I ჩიხში წყალსადენის ქსელის რეაბილიტაცია</t>
  </si>
  <si>
    <t>ასფალტის საფარის კონტურების ჩახერხვა ფრეზით</t>
  </si>
  <si>
    <t>ასფალტის საფარის 3 მ-იანი                                                                           ზოლის მოხსნა სისქით 10 სმ სანგრევი ჩაქუჩით</t>
  </si>
  <si>
    <t>დამუშავებული გრუნტის                                                   დატვირთვა ხელით</t>
  </si>
  <si>
    <t>დამუშავებული გრუნტის                                                   დატვირთვა ავ/თვითმცლელებზე</t>
  </si>
  <si>
    <t>დამუშავებული გრუნტის გატანა ავტოთვითმცლელებით 20კმ</t>
  </si>
  <si>
    <t>8.1</t>
  </si>
  <si>
    <t>ავტოთვითმცლელით გატანა 20 კმ</t>
  </si>
  <si>
    <t>10-1</t>
  </si>
  <si>
    <t>11-1</t>
  </si>
  <si>
    <t>12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</si>
  <si>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</si>
  <si>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12-1</t>
  </si>
  <si>
    <t>13</t>
  </si>
  <si>
    <t xml:space="preserve">ჭის ქვეშ ქვიშა-ხრეშოვანი  (ფრაქცია 0-56 მმ) ნარევის  ბალიშის მოწყობა 10 სმ </t>
  </si>
  <si>
    <t>13-1</t>
  </si>
  <si>
    <t>14</t>
  </si>
  <si>
    <t>ჭის ქვაბულის გამაგრება ხის ფარებით</t>
  </si>
  <si>
    <t>14-1</t>
  </si>
  <si>
    <t>14-2</t>
  </si>
  <si>
    <t>15-1</t>
  </si>
  <si>
    <t>16</t>
  </si>
  <si>
    <t>17-1</t>
  </si>
  <si>
    <t>19</t>
  </si>
  <si>
    <t xml:space="preserve">წყალსადენის პოლიეთილენის მილის შეძენა, მონტაჟი-  PE 100 SDR 11 PN 16 d=25 მმ </t>
  </si>
  <si>
    <t xml:space="preserve">წყალსადენის პოლიეთილენის მილი PE100 SDR 11 PN 16 d=25 მმ </t>
  </si>
  <si>
    <t xml:space="preserve">წყალსადენის პოლიეთილენის მილის PE 100 SDR 11 PN16 d=25 მმ ჰიდრავლიკური გამოცდა </t>
  </si>
  <si>
    <t>რკ/ბ რგოლი კბილებით  D=1000 მმ / H=1000 მმ ბეტონი B22.5 (M-300)  (პროექტით)</t>
  </si>
  <si>
    <t>25-2</t>
  </si>
  <si>
    <t>რკ/ბ რგოლი კბილებით  D=1000 მმ / H=500 მმ (იხ. პროექტი)</t>
  </si>
  <si>
    <t>25-3</t>
  </si>
  <si>
    <t xml:space="preserve">რკ/ბ ძირის ფილა D=1200 მმ ბეტონი   B22.5 (M-300)   </t>
  </si>
  <si>
    <t>25-4</t>
  </si>
  <si>
    <t>რკ/ბ გადახურვის ფილა მრგვალი D=1200 მმ ბეტონი B22.5 (M-300)   (პროექტით)</t>
  </si>
  <si>
    <t>25-5</t>
  </si>
  <si>
    <t>25-6</t>
  </si>
  <si>
    <t>25-7</t>
  </si>
  <si>
    <t xml:space="preserve">ქვიშა-ცემენტის ხსნარზე წყალშეუღწევადი დანამატი </t>
  </si>
  <si>
    <t>26-2</t>
  </si>
  <si>
    <t>ლითონის ელემენტების  შეღებვა ანტიკოროზიული ლაქით 2 ფენად</t>
  </si>
  <si>
    <t>მონოლითური რკ. ბეტონის  ჭის  1000X650X700 მმ  (19 ცალი) მოწყობა, გადახურვის რკ. ბეტონის ფილა თუჯის ჩარჩო ხუჯით</t>
  </si>
  <si>
    <t>რკ. ბეტონის ოთხკუთხედი ჭა 1000X650X700 მმ</t>
  </si>
  <si>
    <t>28-2</t>
  </si>
  <si>
    <t xml:space="preserve"> გადახურვის რკ. ბეტონის ფილა 1000X650 მმ</t>
  </si>
  <si>
    <t>28-3</t>
  </si>
  <si>
    <t xml:space="preserve">ფოლადის მილყელის d=89/3.5 მმ L=1.0 მ  შეძენა და მოწყობა                                                                                      </t>
  </si>
  <si>
    <t>ფოლადის მილყელი  d=89/3.5 მმ L=1.0 მ</t>
  </si>
  <si>
    <t>30</t>
  </si>
  <si>
    <t>30-2</t>
  </si>
  <si>
    <t>31-2</t>
  </si>
  <si>
    <t>ფოლადის მილტუჩის  შეძენა და მოწყობა  d=80 მმ</t>
  </si>
  <si>
    <t>ფოლადის მილტუჩი                                               d=80 მმ</t>
  </si>
  <si>
    <t xml:space="preserve">თუჯის  d=90მმ ურდულის  შეძენა და მოწყობა  </t>
  </si>
  <si>
    <t>თუჯის d=90 მმ ურდული</t>
  </si>
  <si>
    <t xml:space="preserve">თუჯის  d=50 მმ ურდულის  შეძენა და მოწყობა  </t>
  </si>
  <si>
    <t>თუჯის d=50 მმ  ურდული</t>
  </si>
  <si>
    <t>35</t>
  </si>
  <si>
    <t>ბეტონის სადგამი ბალიშის  მოწყობა, ბეტონის მარკა B-25 (0.1*0.1*0.3) მ   (2 ცალი)</t>
  </si>
  <si>
    <t>ჩობალის შეძენა და მოწყობა d=140 მმ (2 ცალი)</t>
  </si>
  <si>
    <t>ჩობალის შეძენა და მოწყობა d=114 მმ (2 ცალი)</t>
  </si>
  <si>
    <t>ჩობალის შეძენა და მოწყობა d=50მმ (38 ცალი)</t>
  </si>
  <si>
    <t>ჩობალი d=50მმ</t>
  </si>
  <si>
    <t>გაზინთული (გაპოხილი) თოკი ჩობალებისათვის   (23.2 მ)</t>
  </si>
  <si>
    <t xml:space="preserve">პოლ/ ფოლადზე გადამყვანის d=25/20 მმ გ/ხ შეძენა მოწყობა                                  </t>
  </si>
  <si>
    <t xml:space="preserve"> პოლ/ ფოლადზე გადამყვანი d=25/20 მმ გ/ხ</t>
  </si>
  <si>
    <t xml:space="preserve">ვენტილის   d=20 მმ შეძენა და მონტაჟი    </t>
  </si>
  <si>
    <t xml:space="preserve">ვენტილი d=20 მმ </t>
  </si>
  <si>
    <t xml:space="preserve">წყლის ფილტრის  d=20 მმ       შეძენა, მოწყობა  </t>
  </si>
  <si>
    <t>წყლის ფილტრი d=20 მმ</t>
  </si>
  <si>
    <t>წყალმზომისა (კამსტრუპი) და მოძრავი ქანჩის  d=20 მმ შეძენა, მოწყობა</t>
  </si>
  <si>
    <t>წყალმზომი   (კამსტრუპი)   d=20 მმ</t>
  </si>
  <si>
    <t>43-2</t>
  </si>
  <si>
    <t>მოძრავი ქანჩი  d=20 მმ</t>
  </si>
  <si>
    <t>დამაკავშირებელის  (сгон) შეძენა, მოწყობა d=20 მმ (19 ცალი)</t>
  </si>
  <si>
    <t>დამაკავშირებელი (сгон) d=20 მმ</t>
  </si>
  <si>
    <t xml:space="preserve">პოლიეთილენის ქურო უნაგირის  შეძენა, მოწყობა  d=90/25 მმ </t>
  </si>
  <si>
    <t xml:space="preserve">პოლიეთილენის  ქურო უნაგირი                                                                         d=90/25 მმ </t>
  </si>
  <si>
    <t xml:space="preserve">პოლიეთილენის ქურო უნაგირის  შეძენა, მოწყობა  d=50/25 მმ </t>
  </si>
  <si>
    <t xml:space="preserve">პოლიეთილენის  ქურო უნაგირი                                                                         d=50/25 მმ </t>
  </si>
  <si>
    <t xml:space="preserve">პოლიეთილენის გადამყვანის  შეძენა, მოწყობა  d=90/50 მმ </t>
  </si>
  <si>
    <t xml:space="preserve">პოლიეთილენის  გადამყვანი                                                                     d=90/50 მმ </t>
  </si>
  <si>
    <t>პოლიეთილენის  ელ. სამკაპის შეძენა მოწყობა d=90 მმ</t>
  </si>
  <si>
    <t>პოლიეთილენის ელ. სამკაპი                                                   d=90 მმ</t>
  </si>
  <si>
    <t>პოლიეთილენის  ელ. დამხშობის                                   შეძენა მოწყობა d=50 მმ</t>
  </si>
  <si>
    <t>პოლიეთილენის ელ. დამხშობი                                             d=50 მმ</t>
  </si>
  <si>
    <t>არსებული  პოლიეთილენის          PE 100 SDR 11 PN 16 d=90 მმ მილის შეჭრა არსებულ თუჯის  d=100 მმ მილზე</t>
  </si>
  <si>
    <t xml:space="preserve">პოლიეთილენის  მილი                                                                                       PE 100 SDR 11 PN 16 d=90 მმ </t>
  </si>
  <si>
    <t>სპროექტო  პოლიეთილენის                                                                 PE 100 SDR 11 PN 16 d=25 მმ მილის გადაერთება არსებულ პოლიე-                                        თილენის d=25 მმ მილზე</t>
  </si>
  <si>
    <t xml:space="preserve">პოლიეთილენის  მილი                                                                                       PE 100 SDR 11 PN 16 d=25 მმ </t>
  </si>
  <si>
    <t xml:space="preserve"> პოლიეთილენის გოფრირებული მილის SN4 d=150მმ შეძენა, მოწყობა   (დროებითი მილი გრუნტის წყლების გადასაღვრელად)                               </t>
  </si>
  <si>
    <t xml:space="preserve">კანალიზაციის პოლიეთილენის გოფრირებული მილი SN4 d=150მმ                  </t>
  </si>
  <si>
    <t>საპროექტო  პოლიეთილენის მილის შეძენა, მონტაჟი-  PE 100 SDR 17 PN 10 d=50 მმ (ზედმეტი და გამოყენებული წყლის (რეცხვა) გადამღვრელისთვის</t>
  </si>
  <si>
    <t xml:space="preserve">პოლიეთილენის მილი   PE 100 SDR 17 PN 10 d=50 მმ </t>
  </si>
  <si>
    <t>არსებული ოთკუთხა ჭის დემონტაჟი (1.5X0.5X0,5) მ  (1 კომპ.) (ფოლადის ფურცლის დასაწყო-                                                            ბება )</t>
  </si>
  <si>
    <t xml:space="preserve">დემონტირებული ფოლადის ფურცლის ავტოთვითმცლელზე დატვირთვა  გატანა  15 კმ  </t>
  </si>
  <si>
    <t xml:space="preserve">პოლიეთილენის ელ. ქუროს შეძენა, მოწყობა  d=90 მმ </t>
  </si>
  <si>
    <t xml:space="preserve">პოლიეთილენის ელ. ქურო                                                                           d=90 მმ  </t>
  </si>
  <si>
    <t xml:space="preserve">პოლიეთილენის ელ. ქუროს შეძენა, მოწყობა  d=50 მმ </t>
  </si>
  <si>
    <t xml:space="preserve">პოლიეთილენის ელ. ქურო                                                                           d=50 მმ  </t>
  </si>
  <si>
    <t xml:space="preserve">პოლიეთილენის ელ. მუხლის შეძენა, მოწყობა  d=90 მმ </t>
  </si>
  <si>
    <t xml:space="preserve">პოლიეთილენის ელ. მუხლი                                                                          d=90 მმ  </t>
  </si>
  <si>
    <t>61</t>
  </si>
  <si>
    <t xml:space="preserve">პოლიეთილენის ელ. მუხლის შეძენა, მოწყობა  d=50 მმ </t>
  </si>
  <si>
    <t xml:space="preserve">პოლიეთილენის ელ. მუხლი                                                                          d=50 მმ  </t>
  </si>
  <si>
    <t>62</t>
  </si>
  <si>
    <t xml:space="preserve">პოლიეთილენის ელ. მუხლის შეძენა, მოწყობა  d=25 მმ </t>
  </si>
  <si>
    <t xml:space="preserve">პოლიეთილენის ელ. მუხლი                                                                          d=25 მმ  </t>
  </si>
  <si>
    <t>63</t>
  </si>
  <si>
    <t>სახანძრო მიწისქვედა                                                 ჰიდრანტების (კომპლექტი) შეძენა, მოწყობა d=80 მმ</t>
  </si>
  <si>
    <t>ფოლადის მილი d=89/4 მმ</t>
  </si>
  <si>
    <t>63-2</t>
  </si>
  <si>
    <t>ფოლადის მილტუჩი d=80 მმ</t>
  </si>
  <si>
    <t>63-3</t>
  </si>
  <si>
    <t>ურდული d=80 მმ</t>
  </si>
  <si>
    <t>63-4</t>
  </si>
  <si>
    <t>ურდულის გარსაცმი</t>
  </si>
  <si>
    <t>63-5</t>
  </si>
  <si>
    <t>ურდულის ღერძი</t>
  </si>
  <si>
    <t>63-6</t>
  </si>
  <si>
    <t>63-7</t>
  </si>
  <si>
    <t>მიწისქვედა  სახანძრო ჰიდრანტი</t>
  </si>
  <si>
    <t>63-8</t>
  </si>
  <si>
    <t xml:space="preserve">ურდულის ხუფი </t>
  </si>
  <si>
    <t>63-9</t>
  </si>
  <si>
    <t>სახანძრო ჰიდრანტის ხუფი</t>
  </si>
  <si>
    <t>64</t>
  </si>
  <si>
    <t>ბეტონის საყრდენი ბალიშის  მოწყობა, ბეტონის მარკა B-25 (0.4*0.4*0.1) მ   (1 ცალი)</t>
  </si>
  <si>
    <t>ბეტონი B-25</t>
  </si>
  <si>
    <t>მუხლი 90° ქვესადგამით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</si>
  <si>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=1800 მ  (2 კომპ) შეძენა-მონტაჟი, 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ბეტონი B22.5  (M-300);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</si>
</sst>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1" applyNumberFormat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2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167" fontId="5" fillId="2" borderId="17" xfId="3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left" vertical="center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6" t="s">
        <v>0</v>
      </c>
      <c r="B5" s="298" t="s">
        <v>1</v>
      </c>
      <c r="C5" s="294" t="s">
        <v>2</v>
      </c>
      <c r="D5" s="294" t="s">
        <v>3</v>
      </c>
      <c r="E5" s="294" t="s">
        <v>4</v>
      </c>
      <c r="F5" s="294" t="s">
        <v>5</v>
      </c>
      <c r="G5" s="293" t="s">
        <v>6</v>
      </c>
      <c r="H5" s="293"/>
      <c r="I5" s="293" t="s">
        <v>7</v>
      </c>
      <c r="J5" s="293"/>
      <c r="K5" s="294" t="s">
        <v>8</v>
      </c>
      <c r="L5" s="294"/>
      <c r="M5" s="244" t="s">
        <v>9</v>
      </c>
    </row>
    <row r="6" spans="1:26" ht="16.5" thickBot="1" x14ac:dyDescent="0.4">
      <c r="A6" s="297"/>
      <c r="B6" s="299"/>
      <c r="C6" s="300"/>
      <c r="D6" s="300"/>
      <c r="E6" s="300"/>
      <c r="F6" s="30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6"/>
  <sheetViews>
    <sheetView showGridLines="0" tabSelected="1" zoomScale="80" zoomScaleNormal="80" workbookViewId="0">
      <pane xSplit="2" ySplit="6" topLeftCell="C127" activePane="bottomRight" state="frozen"/>
      <selection pane="topRight" activeCell="C1" sqref="C1"/>
      <selection pane="bottomLeft" activeCell="A7" sqref="A7"/>
      <selection pane="bottomRight" activeCell="B148" sqref="B14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4"/>
    </row>
    <row r="3" spans="1:10" ht="21.75" customHeight="1" thickBot="1" x14ac:dyDescent="0.4">
      <c r="A3" s="28"/>
      <c r="C3" s="29"/>
      <c r="D3" s="29"/>
      <c r="E3" s="29"/>
      <c r="F3" s="29"/>
      <c r="G3" s="275"/>
    </row>
    <row r="4" spans="1:10" ht="18" customHeight="1" thickBot="1" x14ac:dyDescent="0.4">
      <c r="A4" s="296" t="s">
        <v>0</v>
      </c>
      <c r="B4" s="294" t="s">
        <v>2</v>
      </c>
      <c r="C4" s="294" t="s">
        <v>3</v>
      </c>
      <c r="D4" s="294" t="s">
        <v>767</v>
      </c>
      <c r="E4" s="301" t="s">
        <v>10</v>
      </c>
      <c r="F4" s="298" t="s">
        <v>768</v>
      </c>
      <c r="G4" s="276"/>
    </row>
    <row r="5" spans="1:10" ht="16.5" thickBot="1" x14ac:dyDescent="0.4">
      <c r="A5" s="297"/>
      <c r="B5" s="300"/>
      <c r="C5" s="300"/>
      <c r="D5" s="300"/>
      <c r="E5" s="302"/>
      <c r="F5" s="299"/>
      <c r="G5" s="277"/>
      <c r="H5" s="273"/>
      <c r="I5" s="273"/>
      <c r="J5" s="27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03">
        <v>1</v>
      </c>
      <c r="B7" s="256" t="s">
        <v>811</v>
      </c>
      <c r="C7" s="105" t="s">
        <v>27</v>
      </c>
      <c r="D7" s="289">
        <v>13</v>
      </c>
      <c r="E7" s="292"/>
      <c r="F7" s="292">
        <f>D7*E7</f>
        <v>0</v>
      </c>
      <c r="G7" s="256" t="s">
        <v>805</v>
      </c>
    </row>
    <row r="8" spans="1:10" s="67" customFormat="1" ht="16.5" x14ac:dyDescent="0.35">
      <c r="A8" s="59">
        <v>2</v>
      </c>
      <c r="B8" s="253" t="s">
        <v>812</v>
      </c>
      <c r="C8" s="62" t="s">
        <v>773</v>
      </c>
      <c r="D8" s="283">
        <v>13.5</v>
      </c>
      <c r="E8" s="292"/>
      <c r="F8" s="292">
        <f>D8*E8</f>
        <v>0</v>
      </c>
      <c r="G8" s="256" t="s">
        <v>805</v>
      </c>
    </row>
    <row r="9" spans="1:10" s="67" customFormat="1" ht="16.5" x14ac:dyDescent="0.35">
      <c r="A9" s="254">
        <v>3</v>
      </c>
      <c r="B9" s="255" t="s">
        <v>318</v>
      </c>
      <c r="C9" s="70" t="s">
        <v>773</v>
      </c>
      <c r="D9" s="54">
        <v>13.5</v>
      </c>
      <c r="E9" s="292"/>
      <c r="F9" s="292">
        <f t="shared" ref="F9:F72" si="0">D9*E9</f>
        <v>0</v>
      </c>
      <c r="G9" s="256" t="s">
        <v>805</v>
      </c>
    </row>
    <row r="10" spans="1:10" s="67" customFormat="1" ht="16.5" x14ac:dyDescent="0.35">
      <c r="A10" s="82" t="s">
        <v>248</v>
      </c>
      <c r="B10" s="252" t="s">
        <v>325</v>
      </c>
      <c r="C10" s="84" t="s">
        <v>773</v>
      </c>
      <c r="D10" s="110">
        <v>64.623999999999995</v>
      </c>
      <c r="E10" s="292"/>
      <c r="F10" s="292">
        <f t="shared" si="0"/>
        <v>0</v>
      </c>
      <c r="G10" s="256" t="s">
        <v>805</v>
      </c>
    </row>
    <row r="11" spans="1:10" ht="16.5" x14ac:dyDescent="0.35">
      <c r="A11" s="82" t="s">
        <v>119</v>
      </c>
      <c r="B11" s="255" t="s">
        <v>813</v>
      </c>
      <c r="C11" s="84" t="s">
        <v>773</v>
      </c>
      <c r="D11" s="110">
        <v>6.4623999999999997</v>
      </c>
      <c r="E11" s="292"/>
      <c r="F11" s="292">
        <f t="shared" si="0"/>
        <v>0</v>
      </c>
      <c r="G11" s="256" t="s">
        <v>805</v>
      </c>
    </row>
    <row r="12" spans="1:10" ht="16.5" x14ac:dyDescent="0.35">
      <c r="A12" s="254" t="s">
        <v>251</v>
      </c>
      <c r="B12" s="255" t="s">
        <v>814</v>
      </c>
      <c r="C12" s="70" t="s">
        <v>773</v>
      </c>
      <c r="D12" s="102">
        <v>58.1616</v>
      </c>
      <c r="E12" s="292"/>
      <c r="F12" s="292">
        <f t="shared" si="0"/>
        <v>0</v>
      </c>
      <c r="G12" s="256" t="s">
        <v>805</v>
      </c>
    </row>
    <row r="13" spans="1:10" ht="16.5" x14ac:dyDescent="0.35">
      <c r="A13" s="82" t="s">
        <v>252</v>
      </c>
      <c r="B13" s="252" t="s">
        <v>321</v>
      </c>
      <c r="C13" s="84" t="s">
        <v>773</v>
      </c>
      <c r="D13" s="41">
        <v>150.79</v>
      </c>
      <c r="E13" s="292"/>
      <c r="F13" s="292">
        <f t="shared" si="0"/>
        <v>0</v>
      </c>
      <c r="G13" s="256" t="s">
        <v>805</v>
      </c>
    </row>
    <row r="14" spans="1:10" x14ac:dyDescent="0.35">
      <c r="A14" s="82" t="s">
        <v>260</v>
      </c>
      <c r="B14" s="252" t="s">
        <v>815</v>
      </c>
      <c r="C14" s="84" t="s">
        <v>19</v>
      </c>
      <c r="D14" s="109">
        <v>420.05729999999994</v>
      </c>
      <c r="E14" s="292"/>
      <c r="F14" s="292">
        <f t="shared" si="0"/>
        <v>0</v>
      </c>
      <c r="G14" s="256" t="s">
        <v>805</v>
      </c>
    </row>
    <row r="15" spans="1:10" s="67" customFormat="1" x14ac:dyDescent="0.35">
      <c r="A15" s="267" t="s">
        <v>816</v>
      </c>
      <c r="B15" s="8" t="s">
        <v>817</v>
      </c>
      <c r="C15" s="84" t="s">
        <v>19</v>
      </c>
      <c r="D15" s="88">
        <v>420.05729999999994</v>
      </c>
      <c r="E15" s="292"/>
      <c r="F15" s="292">
        <f t="shared" si="0"/>
        <v>0</v>
      </c>
      <c r="G15" s="256" t="s">
        <v>805</v>
      </c>
    </row>
    <row r="16" spans="1:10" s="67" customFormat="1" ht="16.5" x14ac:dyDescent="0.35">
      <c r="A16" s="82" t="s">
        <v>261</v>
      </c>
      <c r="B16" s="257" t="s">
        <v>340</v>
      </c>
      <c r="C16" s="84" t="s">
        <v>773</v>
      </c>
      <c r="D16" s="85">
        <v>85.22</v>
      </c>
      <c r="E16" s="292"/>
      <c r="F16" s="292">
        <f t="shared" si="0"/>
        <v>0</v>
      </c>
      <c r="G16" s="256" t="s">
        <v>805</v>
      </c>
    </row>
    <row r="17" spans="1:218" ht="16.5" x14ac:dyDescent="0.35">
      <c r="A17" s="43" t="s">
        <v>155</v>
      </c>
      <c r="B17" s="261" t="s">
        <v>342</v>
      </c>
      <c r="C17" s="39" t="s">
        <v>773</v>
      </c>
      <c r="D17" s="46">
        <v>85.22</v>
      </c>
      <c r="E17" s="292"/>
      <c r="F17" s="292">
        <f t="shared" si="0"/>
        <v>0</v>
      </c>
      <c r="G17" s="256" t="s">
        <v>805</v>
      </c>
    </row>
    <row r="18" spans="1:218" ht="16.5" x14ac:dyDescent="0.35">
      <c r="A18" s="43" t="s">
        <v>818</v>
      </c>
      <c r="B18" s="262" t="s">
        <v>125</v>
      </c>
      <c r="C18" s="39" t="s">
        <v>773</v>
      </c>
      <c r="D18" s="109">
        <v>93.742000000000004</v>
      </c>
      <c r="E18" s="292"/>
      <c r="F18" s="292">
        <f t="shared" si="0"/>
        <v>0</v>
      </c>
      <c r="G18" s="256" t="s">
        <v>804</v>
      </c>
    </row>
    <row r="19" spans="1:218" s="67" customFormat="1" ht="16.5" x14ac:dyDescent="0.35">
      <c r="A19" s="82" t="s">
        <v>305</v>
      </c>
      <c r="B19" s="257" t="s">
        <v>83</v>
      </c>
      <c r="C19" s="84" t="s">
        <v>773</v>
      </c>
      <c r="D19" s="85">
        <v>62.26</v>
      </c>
      <c r="E19" s="292"/>
      <c r="F19" s="292">
        <f t="shared" si="0"/>
        <v>0</v>
      </c>
      <c r="G19" s="256" t="s">
        <v>805</v>
      </c>
    </row>
    <row r="20" spans="1:218" ht="16.5" x14ac:dyDescent="0.35">
      <c r="A20" s="149" t="s">
        <v>819</v>
      </c>
      <c r="B20" s="8" t="s">
        <v>84</v>
      </c>
      <c r="C20" s="84" t="s">
        <v>773</v>
      </c>
      <c r="D20" s="88">
        <v>68.486000000000004</v>
      </c>
      <c r="E20" s="292"/>
      <c r="F20" s="292">
        <f t="shared" si="0"/>
        <v>0</v>
      </c>
      <c r="G20" s="256" t="s">
        <v>804</v>
      </c>
    </row>
    <row r="21" spans="1:218" ht="16.5" x14ac:dyDescent="0.35">
      <c r="A21" s="82" t="s">
        <v>820</v>
      </c>
      <c r="B21" s="257" t="s">
        <v>821</v>
      </c>
      <c r="C21" s="84" t="s">
        <v>773</v>
      </c>
      <c r="D21" s="88">
        <v>37.9</v>
      </c>
      <c r="E21" s="292"/>
      <c r="F21" s="292">
        <f t="shared" si="0"/>
        <v>0</v>
      </c>
      <c r="G21" s="256" t="s">
        <v>805</v>
      </c>
    </row>
    <row r="22" spans="1:218" x14ac:dyDescent="0.35">
      <c r="A22" s="149" t="s">
        <v>822</v>
      </c>
      <c r="B22" s="263" t="s">
        <v>82</v>
      </c>
      <c r="C22" s="84" t="s">
        <v>23</v>
      </c>
      <c r="D22" s="85">
        <v>41.690000000000005</v>
      </c>
      <c r="E22" s="292"/>
      <c r="F22" s="292">
        <f t="shared" si="0"/>
        <v>0</v>
      </c>
      <c r="G22" s="256" t="s">
        <v>804</v>
      </c>
    </row>
    <row r="23" spans="1:218" ht="16.5" x14ac:dyDescent="0.35">
      <c r="A23" s="82" t="s">
        <v>823</v>
      </c>
      <c r="B23" s="8" t="s">
        <v>824</v>
      </c>
      <c r="C23" s="84" t="s">
        <v>773</v>
      </c>
      <c r="D23" s="284">
        <v>4.3</v>
      </c>
      <c r="E23" s="292"/>
      <c r="F23" s="292">
        <f t="shared" si="0"/>
        <v>0</v>
      </c>
      <c r="G23" s="256" t="s">
        <v>805</v>
      </c>
    </row>
    <row r="24" spans="1:218" s="67" customFormat="1" ht="16.5" x14ac:dyDescent="0.35">
      <c r="A24" s="82" t="s">
        <v>825</v>
      </c>
      <c r="B24" s="8" t="s">
        <v>160</v>
      </c>
      <c r="C24" s="84" t="s">
        <v>773</v>
      </c>
      <c r="D24" s="88">
        <v>4.9449999999999994</v>
      </c>
      <c r="E24" s="292"/>
      <c r="F24" s="292">
        <f t="shared" si="0"/>
        <v>0</v>
      </c>
      <c r="G24" s="256" t="s">
        <v>804</v>
      </c>
    </row>
    <row r="25" spans="1:218" ht="16.5" x14ac:dyDescent="0.35">
      <c r="A25" s="49" t="s">
        <v>826</v>
      </c>
      <c r="B25" s="259" t="s">
        <v>827</v>
      </c>
      <c r="C25" s="51" t="s">
        <v>777</v>
      </c>
      <c r="D25" s="52">
        <v>31.68</v>
      </c>
      <c r="E25" s="292"/>
      <c r="F25" s="292">
        <f t="shared" si="0"/>
        <v>0</v>
      </c>
      <c r="G25" s="256" t="s">
        <v>805</v>
      </c>
      <c r="H25" s="90"/>
    </row>
    <row r="26" spans="1:218" x14ac:dyDescent="0.35">
      <c r="A26" s="134" t="s">
        <v>828</v>
      </c>
      <c r="B26" s="265" t="s">
        <v>392</v>
      </c>
      <c r="C26" s="51" t="s">
        <v>23</v>
      </c>
      <c r="D26" s="52">
        <v>0.13622400000000001</v>
      </c>
      <c r="E26" s="292"/>
      <c r="F26" s="292">
        <f t="shared" si="0"/>
        <v>0</v>
      </c>
      <c r="G26" s="256" t="s">
        <v>804</v>
      </c>
      <c r="H26" s="90"/>
    </row>
    <row r="27" spans="1:218" x14ac:dyDescent="0.45">
      <c r="A27" s="134" t="s">
        <v>829</v>
      </c>
      <c r="B27" s="265" t="s">
        <v>394</v>
      </c>
      <c r="C27" s="51" t="s">
        <v>23</v>
      </c>
      <c r="D27" s="52">
        <v>0.30096000000000001</v>
      </c>
      <c r="E27" s="292"/>
      <c r="F27" s="292">
        <f t="shared" si="0"/>
        <v>0</v>
      </c>
      <c r="G27" s="256" t="s">
        <v>804</v>
      </c>
      <c r="H27" s="90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  <c r="DU27" s="258"/>
      <c r="DV27" s="258"/>
      <c r="DW27" s="258"/>
      <c r="DX27" s="258"/>
      <c r="DY27" s="258"/>
      <c r="DZ27" s="258"/>
      <c r="EA27" s="258"/>
      <c r="EB27" s="258"/>
      <c r="EC27" s="258"/>
      <c r="ED27" s="258"/>
      <c r="EE27" s="258"/>
      <c r="EF27" s="258"/>
      <c r="EG27" s="258"/>
      <c r="EH27" s="258"/>
      <c r="EI27" s="258"/>
      <c r="EJ27" s="258"/>
      <c r="EK27" s="258"/>
      <c r="EL27" s="258"/>
      <c r="EM27" s="258"/>
      <c r="EN27" s="258"/>
      <c r="EO27" s="258"/>
      <c r="EP27" s="258"/>
      <c r="EQ27" s="258"/>
      <c r="ER27" s="258"/>
      <c r="ES27" s="258"/>
      <c r="ET27" s="258"/>
      <c r="EU27" s="258"/>
      <c r="EV27" s="258"/>
      <c r="EW27" s="258"/>
      <c r="EX27" s="258"/>
      <c r="EY27" s="258"/>
      <c r="EZ27" s="258"/>
      <c r="FA27" s="258"/>
      <c r="FB27" s="258"/>
      <c r="FC27" s="258"/>
      <c r="FD27" s="258"/>
      <c r="FE27" s="258"/>
      <c r="FF27" s="258"/>
      <c r="FG27" s="258"/>
      <c r="FH27" s="258"/>
      <c r="FI27" s="258"/>
      <c r="FJ27" s="258"/>
      <c r="FK27" s="258"/>
      <c r="FL27" s="258"/>
      <c r="FM27" s="258"/>
      <c r="FN27" s="258"/>
      <c r="FO27" s="258"/>
      <c r="FP27" s="258"/>
      <c r="FQ27" s="258"/>
      <c r="FR27" s="258"/>
      <c r="FS27" s="258"/>
      <c r="FT27" s="258"/>
      <c r="FU27" s="258"/>
      <c r="FV27" s="258"/>
      <c r="FW27" s="258"/>
      <c r="FX27" s="258"/>
      <c r="FY27" s="258"/>
      <c r="FZ27" s="258"/>
      <c r="GA27" s="258"/>
      <c r="GB27" s="258"/>
      <c r="GC27" s="258"/>
      <c r="GD27" s="258"/>
      <c r="GE27" s="258"/>
      <c r="GF27" s="258"/>
      <c r="GG27" s="258"/>
      <c r="GH27" s="258"/>
      <c r="GI27" s="258"/>
      <c r="GJ27" s="258"/>
      <c r="GK27" s="258"/>
      <c r="GL27" s="258"/>
      <c r="GM27" s="258"/>
      <c r="GN27" s="258"/>
      <c r="GO27" s="258"/>
      <c r="GP27" s="258"/>
      <c r="GQ27" s="258"/>
      <c r="GR27" s="258"/>
      <c r="GS27" s="258"/>
      <c r="GT27" s="258"/>
      <c r="GU27" s="258"/>
      <c r="GV27" s="258"/>
      <c r="GW27" s="258"/>
      <c r="GX27" s="258"/>
      <c r="GY27" s="258"/>
      <c r="GZ27" s="258"/>
      <c r="HA27" s="258"/>
      <c r="HB27" s="258"/>
      <c r="HC27" s="258"/>
      <c r="HD27" s="258"/>
      <c r="HE27" s="258"/>
      <c r="HF27" s="258"/>
      <c r="HG27" s="258"/>
      <c r="HH27" s="258"/>
      <c r="HI27" s="258"/>
      <c r="HJ27" s="258"/>
    </row>
    <row r="28" spans="1:218" x14ac:dyDescent="0.45">
      <c r="A28" s="49" t="s">
        <v>547</v>
      </c>
      <c r="B28" s="259" t="s">
        <v>135</v>
      </c>
      <c r="C28" s="51" t="s">
        <v>27</v>
      </c>
      <c r="D28" s="56">
        <v>90</v>
      </c>
      <c r="E28" s="292"/>
      <c r="F28" s="292">
        <f t="shared" si="0"/>
        <v>0</v>
      </c>
      <c r="G28" s="256" t="s">
        <v>805</v>
      </c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  <c r="EZ28" s="258"/>
      <c r="FA28" s="258"/>
      <c r="FB28" s="258"/>
      <c r="FC28" s="258"/>
      <c r="FD28" s="258"/>
      <c r="FE28" s="258"/>
      <c r="FF28" s="258"/>
      <c r="FG28" s="258"/>
      <c r="FH28" s="258"/>
      <c r="FI28" s="258"/>
      <c r="FJ28" s="258"/>
      <c r="FK28" s="258"/>
      <c r="FL28" s="258"/>
      <c r="FM28" s="258"/>
      <c r="FN28" s="258"/>
      <c r="FO28" s="258"/>
      <c r="FP28" s="258"/>
      <c r="FQ28" s="258"/>
      <c r="FR28" s="258"/>
      <c r="FS28" s="258"/>
      <c r="FT28" s="258"/>
      <c r="FU28" s="258"/>
      <c r="FV28" s="258"/>
      <c r="FW28" s="258"/>
      <c r="FX28" s="258"/>
      <c r="FY28" s="258"/>
      <c r="FZ28" s="258"/>
      <c r="GA28" s="258"/>
      <c r="GB28" s="258"/>
      <c r="GC28" s="258"/>
      <c r="GD28" s="258"/>
      <c r="GE28" s="258"/>
      <c r="GF28" s="258"/>
      <c r="GG28" s="258"/>
      <c r="GH28" s="258"/>
      <c r="GI28" s="258"/>
      <c r="GJ28" s="258"/>
      <c r="GK28" s="258"/>
      <c r="GL28" s="258"/>
      <c r="GM28" s="258"/>
      <c r="GN28" s="258"/>
      <c r="GO28" s="258"/>
      <c r="GP28" s="258"/>
      <c r="GQ28" s="258"/>
      <c r="GR28" s="258"/>
      <c r="GS28" s="258"/>
      <c r="GT28" s="258"/>
      <c r="GU28" s="258"/>
      <c r="GV28" s="258"/>
      <c r="GW28" s="258"/>
      <c r="GX28" s="258"/>
      <c r="GY28" s="258"/>
      <c r="GZ28" s="258"/>
      <c r="HA28" s="258"/>
      <c r="HB28" s="258"/>
      <c r="HC28" s="258"/>
      <c r="HD28" s="258"/>
      <c r="HE28" s="258"/>
      <c r="HF28" s="258"/>
      <c r="HG28" s="258"/>
      <c r="HH28" s="258"/>
      <c r="HI28" s="258"/>
      <c r="HJ28" s="258"/>
    </row>
    <row r="29" spans="1:218" x14ac:dyDescent="0.45">
      <c r="A29" s="49" t="s">
        <v>830</v>
      </c>
      <c r="B29" s="259" t="s">
        <v>63</v>
      </c>
      <c r="C29" s="51" t="s">
        <v>27</v>
      </c>
      <c r="D29" s="52">
        <v>90.9</v>
      </c>
      <c r="E29" s="292"/>
      <c r="F29" s="292">
        <f t="shared" si="0"/>
        <v>0</v>
      </c>
      <c r="G29" s="256" t="s">
        <v>809</v>
      </c>
      <c r="H29" s="90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8"/>
      <c r="FH29" s="258"/>
      <c r="FI29" s="258"/>
      <c r="FJ29" s="258"/>
      <c r="FK29" s="258"/>
      <c r="FL29" s="258"/>
      <c r="FM29" s="258"/>
      <c r="FN29" s="258"/>
      <c r="FO29" s="258"/>
      <c r="FP29" s="258"/>
      <c r="FQ29" s="258"/>
      <c r="FR29" s="258"/>
      <c r="FS29" s="258"/>
      <c r="FT29" s="258"/>
      <c r="FU29" s="258"/>
      <c r="FV29" s="258"/>
      <c r="FW29" s="258"/>
      <c r="FX29" s="258"/>
      <c r="FY29" s="258"/>
      <c r="FZ29" s="258"/>
      <c r="GA29" s="258"/>
      <c r="GB29" s="258"/>
      <c r="GC29" s="258"/>
      <c r="GD29" s="258"/>
      <c r="GE29" s="258"/>
      <c r="GF29" s="258"/>
      <c r="GG29" s="258"/>
      <c r="GH29" s="258"/>
      <c r="GI29" s="258"/>
      <c r="GJ29" s="258"/>
      <c r="GK29" s="258"/>
      <c r="GL29" s="258"/>
      <c r="GM29" s="258"/>
      <c r="GN29" s="258"/>
      <c r="GO29" s="258"/>
      <c r="GP29" s="258"/>
      <c r="GQ29" s="258"/>
      <c r="GR29" s="258"/>
      <c r="GS29" s="258"/>
      <c r="GT29" s="258"/>
      <c r="GU29" s="258"/>
      <c r="GV29" s="258"/>
      <c r="GW29" s="258"/>
      <c r="GX29" s="258"/>
      <c r="GY29" s="258"/>
      <c r="GZ29" s="258"/>
      <c r="HA29" s="258"/>
      <c r="HB29" s="258"/>
      <c r="HC29" s="258"/>
      <c r="HD29" s="258"/>
      <c r="HE29" s="258"/>
      <c r="HF29" s="258"/>
      <c r="HG29" s="258"/>
      <c r="HH29" s="258"/>
      <c r="HI29" s="258"/>
      <c r="HJ29" s="258"/>
    </row>
    <row r="30" spans="1:218" s="55" customFormat="1" x14ac:dyDescent="0.35">
      <c r="A30" s="49" t="s">
        <v>831</v>
      </c>
      <c r="B30" s="259" t="s">
        <v>64</v>
      </c>
      <c r="C30" s="51" t="s">
        <v>27</v>
      </c>
      <c r="D30" s="56">
        <v>90</v>
      </c>
      <c r="E30" s="292"/>
      <c r="F30" s="292">
        <f t="shared" si="0"/>
        <v>0</v>
      </c>
      <c r="G30" s="256" t="s">
        <v>805</v>
      </c>
      <c r="H30" s="90"/>
    </row>
    <row r="31" spans="1:218" s="55" customFormat="1" x14ac:dyDescent="0.35">
      <c r="A31" s="49" t="s">
        <v>467</v>
      </c>
      <c r="B31" s="259" t="s">
        <v>65</v>
      </c>
      <c r="C31" s="51" t="s">
        <v>27</v>
      </c>
      <c r="D31" s="56">
        <v>90</v>
      </c>
      <c r="E31" s="292"/>
      <c r="F31" s="292">
        <f t="shared" si="0"/>
        <v>0</v>
      </c>
      <c r="G31" s="256" t="s">
        <v>805</v>
      </c>
    </row>
    <row r="32" spans="1:218" s="55" customFormat="1" x14ac:dyDescent="0.35">
      <c r="A32" s="49" t="s">
        <v>832</v>
      </c>
      <c r="B32" s="259" t="s">
        <v>36</v>
      </c>
      <c r="C32" s="51" t="s">
        <v>37</v>
      </c>
      <c r="D32" s="56">
        <v>8.4600000000000009</v>
      </c>
      <c r="E32" s="292"/>
      <c r="F32" s="292">
        <f t="shared" si="0"/>
        <v>0</v>
      </c>
      <c r="G32" s="256" t="s">
        <v>809</v>
      </c>
    </row>
    <row r="33" spans="1:8" s="260" customFormat="1" x14ac:dyDescent="0.45">
      <c r="A33" s="49" t="s">
        <v>548</v>
      </c>
      <c r="B33" s="259" t="s">
        <v>295</v>
      </c>
      <c r="C33" s="51" t="s">
        <v>27</v>
      </c>
      <c r="D33" s="56">
        <v>33</v>
      </c>
      <c r="E33" s="292"/>
      <c r="F33" s="292">
        <f t="shared" si="0"/>
        <v>0</v>
      </c>
      <c r="G33" s="256" t="s">
        <v>805</v>
      </c>
      <c r="H33" s="90"/>
    </row>
    <row r="34" spans="1:8" s="258" customFormat="1" x14ac:dyDescent="0.45">
      <c r="A34" s="49" t="s">
        <v>549</v>
      </c>
      <c r="B34" s="259" t="s">
        <v>296</v>
      </c>
      <c r="C34" s="51" t="s">
        <v>27</v>
      </c>
      <c r="D34" s="52">
        <v>33.33</v>
      </c>
      <c r="E34" s="292"/>
      <c r="F34" s="292">
        <f t="shared" si="0"/>
        <v>0</v>
      </c>
      <c r="G34" s="256" t="s">
        <v>809</v>
      </c>
    </row>
    <row r="35" spans="1:8" s="258" customFormat="1" x14ac:dyDescent="0.45">
      <c r="A35" s="49" t="s">
        <v>833</v>
      </c>
      <c r="B35" s="259" t="s">
        <v>297</v>
      </c>
      <c r="C35" s="51" t="s">
        <v>27</v>
      </c>
      <c r="D35" s="56">
        <v>33</v>
      </c>
      <c r="E35" s="292"/>
      <c r="F35" s="292">
        <f t="shared" si="0"/>
        <v>0</v>
      </c>
      <c r="G35" s="256" t="s">
        <v>805</v>
      </c>
      <c r="H35" s="90"/>
    </row>
    <row r="36" spans="1:8" s="258" customFormat="1" x14ac:dyDescent="0.45">
      <c r="A36" s="49" t="s">
        <v>554</v>
      </c>
      <c r="B36" s="259" t="s">
        <v>298</v>
      </c>
      <c r="C36" s="51" t="s">
        <v>27</v>
      </c>
      <c r="D36" s="56">
        <v>33</v>
      </c>
      <c r="E36" s="292"/>
      <c r="F36" s="292">
        <f t="shared" si="0"/>
        <v>0</v>
      </c>
      <c r="G36" s="256" t="s">
        <v>805</v>
      </c>
    </row>
    <row r="37" spans="1:8" s="258" customFormat="1" x14ac:dyDescent="0.45">
      <c r="A37" s="49" t="s">
        <v>555</v>
      </c>
      <c r="B37" s="259" t="s">
        <v>834</v>
      </c>
      <c r="C37" s="51" t="s">
        <v>27</v>
      </c>
      <c r="D37" s="56">
        <v>89</v>
      </c>
      <c r="E37" s="292"/>
      <c r="F37" s="292">
        <f t="shared" si="0"/>
        <v>0</v>
      </c>
      <c r="G37" s="256" t="s">
        <v>805</v>
      </c>
      <c r="H37" s="90"/>
    </row>
    <row r="38" spans="1:8" s="258" customFormat="1" x14ac:dyDescent="0.45">
      <c r="A38" s="49" t="s">
        <v>556</v>
      </c>
      <c r="B38" s="259" t="s">
        <v>835</v>
      </c>
      <c r="C38" s="51" t="s">
        <v>27</v>
      </c>
      <c r="D38" s="52">
        <v>89.89</v>
      </c>
      <c r="E38" s="292"/>
      <c r="F38" s="292">
        <f t="shared" si="0"/>
        <v>0</v>
      </c>
      <c r="G38" s="256" t="s">
        <v>809</v>
      </c>
    </row>
    <row r="39" spans="1:8" s="258" customFormat="1" x14ac:dyDescent="0.45">
      <c r="A39" s="49" t="s">
        <v>557</v>
      </c>
      <c r="B39" s="259" t="s">
        <v>836</v>
      </c>
      <c r="C39" s="51" t="s">
        <v>27</v>
      </c>
      <c r="D39" s="56">
        <v>89</v>
      </c>
      <c r="E39" s="292"/>
      <c r="F39" s="292">
        <f t="shared" si="0"/>
        <v>0</v>
      </c>
      <c r="G39" s="256" t="s">
        <v>805</v>
      </c>
      <c r="H39" s="90"/>
    </row>
    <row r="40" spans="1:8" x14ac:dyDescent="0.35">
      <c r="A40" s="49" t="s">
        <v>559</v>
      </c>
      <c r="B40" s="259" t="s">
        <v>174</v>
      </c>
      <c r="C40" s="51" t="s">
        <v>27</v>
      </c>
      <c r="D40" s="56">
        <v>89</v>
      </c>
      <c r="E40" s="292"/>
      <c r="F40" s="292">
        <f t="shared" si="0"/>
        <v>0</v>
      </c>
      <c r="G40" s="256" t="s">
        <v>805</v>
      </c>
    </row>
    <row r="41" spans="1:8" x14ac:dyDescent="0.35">
      <c r="A41" s="49" t="s">
        <v>560</v>
      </c>
      <c r="B41" s="259" t="s">
        <v>36</v>
      </c>
      <c r="C41" s="51" t="s">
        <v>37</v>
      </c>
      <c r="D41" s="52">
        <v>2.7679</v>
      </c>
      <c r="E41" s="292"/>
      <c r="F41" s="292">
        <f t="shared" si="0"/>
        <v>0</v>
      </c>
      <c r="G41" s="256" t="s">
        <v>809</v>
      </c>
      <c r="H41" s="90"/>
    </row>
    <row r="42" spans="1:8" x14ac:dyDescent="0.35">
      <c r="A42" s="82" t="s">
        <v>561</v>
      </c>
      <c r="B42" s="8" t="s">
        <v>245</v>
      </c>
      <c r="C42" s="84" t="s">
        <v>27</v>
      </c>
      <c r="D42" s="88">
        <v>123</v>
      </c>
      <c r="E42" s="292"/>
      <c r="F42" s="292">
        <f t="shared" si="0"/>
        <v>0</v>
      </c>
      <c r="G42" s="256" t="s">
        <v>805</v>
      </c>
    </row>
    <row r="43" spans="1:8" x14ac:dyDescent="0.35">
      <c r="A43" s="82" t="s">
        <v>562</v>
      </c>
      <c r="B43" s="8" t="s">
        <v>116</v>
      </c>
      <c r="C43" s="84" t="s">
        <v>27</v>
      </c>
      <c r="D43" s="88">
        <v>123</v>
      </c>
      <c r="E43" s="292"/>
      <c r="F43" s="292">
        <f t="shared" si="0"/>
        <v>0</v>
      </c>
      <c r="G43" s="256" t="s">
        <v>804</v>
      </c>
      <c r="H43" s="90"/>
    </row>
    <row r="44" spans="1:8" s="55" customFormat="1" ht="16.5" x14ac:dyDescent="0.35">
      <c r="A44" s="68" t="s">
        <v>456</v>
      </c>
      <c r="B44" s="259" t="s">
        <v>939</v>
      </c>
      <c r="C44" s="70" t="s">
        <v>773</v>
      </c>
      <c r="D44" s="285">
        <v>1.62</v>
      </c>
      <c r="E44" s="292"/>
      <c r="F44" s="292">
        <f t="shared" si="0"/>
        <v>0</v>
      </c>
      <c r="G44" s="256" t="s">
        <v>805</v>
      </c>
    </row>
    <row r="45" spans="1:8" s="55" customFormat="1" x14ac:dyDescent="0.35">
      <c r="A45" s="68" t="s">
        <v>563</v>
      </c>
      <c r="B45" s="264" t="s">
        <v>837</v>
      </c>
      <c r="C45" s="70" t="s">
        <v>28</v>
      </c>
      <c r="D45" s="54">
        <v>2</v>
      </c>
      <c r="E45" s="292"/>
      <c r="F45" s="292">
        <f t="shared" si="0"/>
        <v>0</v>
      </c>
      <c r="G45" s="256" t="s">
        <v>804</v>
      </c>
      <c r="H45" s="90"/>
    </row>
    <row r="46" spans="1:8" x14ac:dyDescent="0.35">
      <c r="A46" s="68" t="s">
        <v>838</v>
      </c>
      <c r="B46" s="264" t="s">
        <v>839</v>
      </c>
      <c r="C46" s="70" t="s">
        <v>28</v>
      </c>
      <c r="D46" s="56">
        <v>2</v>
      </c>
      <c r="E46" s="292"/>
      <c r="F46" s="292">
        <f t="shared" si="0"/>
        <v>0</v>
      </c>
      <c r="G46" s="256" t="s">
        <v>804</v>
      </c>
    </row>
    <row r="47" spans="1:8" x14ac:dyDescent="0.35">
      <c r="A47" s="68" t="s">
        <v>840</v>
      </c>
      <c r="B47" s="255" t="s">
        <v>841</v>
      </c>
      <c r="C47" s="70" t="s">
        <v>28</v>
      </c>
      <c r="D47" s="54">
        <v>2</v>
      </c>
      <c r="E47" s="292"/>
      <c r="F47" s="292">
        <f t="shared" si="0"/>
        <v>0</v>
      </c>
      <c r="G47" s="256" t="s">
        <v>804</v>
      </c>
      <c r="H47" s="90"/>
    </row>
    <row r="48" spans="1:8" x14ac:dyDescent="0.35">
      <c r="A48" s="68" t="s">
        <v>842</v>
      </c>
      <c r="B48" s="264" t="s">
        <v>843</v>
      </c>
      <c r="C48" s="70" t="s">
        <v>28</v>
      </c>
      <c r="D48" s="54">
        <v>2</v>
      </c>
      <c r="E48" s="292"/>
      <c r="F48" s="292">
        <f t="shared" si="0"/>
        <v>0</v>
      </c>
      <c r="G48" s="256" t="s">
        <v>804</v>
      </c>
    </row>
    <row r="49" spans="1:8" x14ac:dyDescent="0.35">
      <c r="A49" s="68" t="s">
        <v>844</v>
      </c>
      <c r="B49" s="259" t="s">
        <v>371</v>
      </c>
      <c r="C49" s="51" t="s">
        <v>28</v>
      </c>
      <c r="D49" s="54">
        <v>2</v>
      </c>
      <c r="E49" s="292"/>
      <c r="F49" s="292">
        <f t="shared" si="0"/>
        <v>0</v>
      </c>
      <c r="G49" s="256" t="s">
        <v>809</v>
      </c>
      <c r="H49" s="90"/>
    </row>
    <row r="50" spans="1:8" x14ac:dyDescent="0.35">
      <c r="A50" s="68" t="s">
        <v>845</v>
      </c>
      <c r="B50" s="255" t="s">
        <v>373</v>
      </c>
      <c r="C50" s="70" t="s">
        <v>23</v>
      </c>
      <c r="D50" s="53">
        <v>0.16200000000000003</v>
      </c>
      <c r="E50" s="292"/>
      <c r="F50" s="292">
        <f t="shared" si="0"/>
        <v>0</v>
      </c>
      <c r="G50" s="256" t="s">
        <v>804</v>
      </c>
    </row>
    <row r="51" spans="1:8" x14ac:dyDescent="0.35">
      <c r="A51" s="68" t="s">
        <v>846</v>
      </c>
      <c r="B51" s="255" t="s">
        <v>847</v>
      </c>
      <c r="C51" s="70" t="s">
        <v>69</v>
      </c>
      <c r="D51" s="54">
        <v>1.6200000000000003</v>
      </c>
      <c r="E51" s="292"/>
      <c r="F51" s="292">
        <f t="shared" si="0"/>
        <v>0</v>
      </c>
      <c r="G51" s="256" t="s">
        <v>804</v>
      </c>
      <c r="H51" s="90"/>
    </row>
    <row r="52" spans="1:8" s="55" customFormat="1" ht="16.5" x14ac:dyDescent="0.35">
      <c r="A52" s="49" t="s">
        <v>564</v>
      </c>
      <c r="B52" s="259" t="s">
        <v>376</v>
      </c>
      <c r="C52" s="84" t="s">
        <v>777</v>
      </c>
      <c r="D52" s="284">
        <v>27.1</v>
      </c>
      <c r="E52" s="292"/>
      <c r="F52" s="292">
        <f t="shared" si="0"/>
        <v>0</v>
      </c>
      <c r="G52" s="256" t="s">
        <v>805</v>
      </c>
    </row>
    <row r="53" spans="1:8" s="55" customFormat="1" x14ac:dyDescent="0.35">
      <c r="A53" s="49" t="s">
        <v>565</v>
      </c>
      <c r="B53" s="259" t="s">
        <v>808</v>
      </c>
      <c r="C53" s="51" t="s">
        <v>19</v>
      </c>
      <c r="D53" s="80">
        <v>6.5040000000000001E-2</v>
      </c>
      <c r="E53" s="292"/>
      <c r="F53" s="292">
        <f t="shared" si="0"/>
        <v>0</v>
      </c>
      <c r="G53" s="256" t="s">
        <v>804</v>
      </c>
      <c r="H53" s="90"/>
    </row>
    <row r="54" spans="1:8" x14ac:dyDescent="0.35">
      <c r="A54" s="49" t="s">
        <v>848</v>
      </c>
      <c r="B54" s="255" t="s">
        <v>380</v>
      </c>
      <c r="C54" s="70" t="s">
        <v>27</v>
      </c>
      <c r="D54" s="54">
        <v>15</v>
      </c>
      <c r="E54" s="292"/>
      <c r="F54" s="292">
        <f t="shared" si="0"/>
        <v>0</v>
      </c>
      <c r="G54" s="256" t="s">
        <v>804</v>
      </c>
    </row>
    <row r="55" spans="1:8" ht="16.5" x14ac:dyDescent="0.35">
      <c r="A55" s="82" t="s">
        <v>566</v>
      </c>
      <c r="B55" s="8" t="s">
        <v>849</v>
      </c>
      <c r="C55" s="84" t="s">
        <v>777</v>
      </c>
      <c r="D55" s="284">
        <v>2.5</v>
      </c>
      <c r="E55" s="292"/>
      <c r="F55" s="292">
        <f t="shared" si="0"/>
        <v>0</v>
      </c>
      <c r="G55" s="256" t="s">
        <v>805</v>
      </c>
      <c r="H55" s="90"/>
    </row>
    <row r="56" spans="1:8" s="55" customFormat="1" x14ac:dyDescent="0.35">
      <c r="A56" s="82" t="s">
        <v>567</v>
      </c>
      <c r="B56" s="8" t="s">
        <v>72</v>
      </c>
      <c r="C56" s="84" t="s">
        <v>69</v>
      </c>
      <c r="D56" s="88">
        <v>1</v>
      </c>
      <c r="E56" s="292"/>
      <c r="F56" s="292">
        <f t="shared" si="0"/>
        <v>0</v>
      </c>
      <c r="G56" s="256" t="s">
        <v>804</v>
      </c>
    </row>
    <row r="57" spans="1:8" s="55" customFormat="1" x14ac:dyDescent="0.35">
      <c r="A57" s="49" t="s">
        <v>306</v>
      </c>
      <c r="B57" s="259" t="s">
        <v>850</v>
      </c>
      <c r="C57" s="51" t="s">
        <v>23</v>
      </c>
      <c r="D57" s="285">
        <v>10.830000000000002</v>
      </c>
      <c r="E57" s="292"/>
      <c r="F57" s="292">
        <f t="shared" si="0"/>
        <v>0</v>
      </c>
      <c r="G57" s="256" t="s">
        <v>805</v>
      </c>
      <c r="H57" s="90"/>
    </row>
    <row r="58" spans="1:8" s="55" customFormat="1" x14ac:dyDescent="0.35">
      <c r="A58" s="49" t="s">
        <v>568</v>
      </c>
      <c r="B58" s="259" t="s">
        <v>851</v>
      </c>
      <c r="C58" s="51" t="s">
        <v>28</v>
      </c>
      <c r="D58" s="54">
        <v>19</v>
      </c>
      <c r="E58" s="292"/>
      <c r="F58" s="292">
        <f t="shared" si="0"/>
        <v>0</v>
      </c>
      <c r="G58" s="256" t="s">
        <v>804</v>
      </c>
    </row>
    <row r="59" spans="1:8" s="55" customFormat="1" x14ac:dyDescent="0.35">
      <c r="A59" s="49" t="s">
        <v>852</v>
      </c>
      <c r="B59" s="259" t="s">
        <v>853</v>
      </c>
      <c r="C59" s="51" t="s">
        <v>28</v>
      </c>
      <c r="D59" s="54">
        <v>19</v>
      </c>
      <c r="E59" s="292"/>
      <c r="F59" s="292">
        <f t="shared" si="0"/>
        <v>0</v>
      </c>
      <c r="G59" s="256" t="s">
        <v>804</v>
      </c>
      <c r="H59" s="90"/>
    </row>
    <row r="60" spans="1:8" s="55" customFormat="1" x14ac:dyDescent="0.35">
      <c r="A60" s="49" t="s">
        <v>854</v>
      </c>
      <c r="B60" s="259" t="s">
        <v>371</v>
      </c>
      <c r="C60" s="51" t="s">
        <v>28</v>
      </c>
      <c r="D60" s="54">
        <v>19</v>
      </c>
      <c r="E60" s="292"/>
      <c r="F60" s="292">
        <f t="shared" si="0"/>
        <v>0</v>
      </c>
      <c r="G60" s="256" t="s">
        <v>809</v>
      </c>
    </row>
    <row r="61" spans="1:8" s="55" customFormat="1" x14ac:dyDescent="0.35">
      <c r="A61" s="134">
        <v>29</v>
      </c>
      <c r="B61" s="259" t="s">
        <v>855</v>
      </c>
      <c r="C61" s="51" t="s">
        <v>19</v>
      </c>
      <c r="D61" s="290">
        <v>7.3800000000000003E-3</v>
      </c>
      <c r="E61" s="292"/>
      <c r="F61" s="292">
        <f t="shared" si="0"/>
        <v>0</v>
      </c>
      <c r="G61" s="256" t="s">
        <v>805</v>
      </c>
      <c r="H61" s="90"/>
    </row>
    <row r="62" spans="1:8" s="55" customFormat="1" x14ac:dyDescent="0.35">
      <c r="A62" s="134" t="s">
        <v>569</v>
      </c>
      <c r="B62" s="259" t="s">
        <v>856</v>
      </c>
      <c r="C62" s="51" t="s">
        <v>27</v>
      </c>
      <c r="D62" s="56">
        <v>1</v>
      </c>
      <c r="E62" s="292"/>
      <c r="F62" s="292">
        <f t="shared" si="0"/>
        <v>0</v>
      </c>
      <c r="G62" s="256" t="s">
        <v>804</v>
      </c>
      <c r="H62" s="90"/>
    </row>
    <row r="63" spans="1:8" s="55" customFormat="1" x14ac:dyDescent="0.35">
      <c r="A63" s="49" t="s">
        <v>857</v>
      </c>
      <c r="B63" s="259" t="s">
        <v>149</v>
      </c>
      <c r="C63" s="51" t="s">
        <v>68</v>
      </c>
      <c r="D63" s="284">
        <v>1</v>
      </c>
      <c r="E63" s="292"/>
      <c r="F63" s="292">
        <f t="shared" si="0"/>
        <v>0</v>
      </c>
      <c r="G63" s="256" t="s">
        <v>805</v>
      </c>
    </row>
    <row r="64" spans="1:8" s="55" customFormat="1" x14ac:dyDescent="0.35">
      <c r="A64" s="49" t="s">
        <v>570</v>
      </c>
      <c r="B64" s="259" t="s">
        <v>106</v>
      </c>
      <c r="C64" s="51" t="s">
        <v>68</v>
      </c>
      <c r="D64" s="56">
        <v>1</v>
      </c>
      <c r="E64" s="292"/>
      <c r="F64" s="292">
        <f t="shared" si="0"/>
        <v>0</v>
      </c>
      <c r="G64" s="256" t="s">
        <v>809</v>
      </c>
      <c r="H64" s="90"/>
    </row>
    <row r="65" spans="1:8" s="55" customFormat="1" x14ac:dyDescent="0.35">
      <c r="A65" s="49" t="s">
        <v>858</v>
      </c>
      <c r="B65" s="259" t="s">
        <v>107</v>
      </c>
      <c r="C65" s="84" t="s">
        <v>68</v>
      </c>
      <c r="D65" s="88">
        <v>1</v>
      </c>
      <c r="E65" s="292"/>
      <c r="F65" s="292">
        <f t="shared" si="0"/>
        <v>0</v>
      </c>
      <c r="G65" s="256" t="s">
        <v>804</v>
      </c>
    </row>
    <row r="66" spans="1:8" s="55" customFormat="1" x14ac:dyDescent="0.35">
      <c r="A66" s="134">
        <v>31</v>
      </c>
      <c r="B66" s="259" t="s">
        <v>189</v>
      </c>
      <c r="C66" s="51" t="s">
        <v>68</v>
      </c>
      <c r="D66" s="284">
        <v>2</v>
      </c>
      <c r="E66" s="292"/>
      <c r="F66" s="292">
        <f t="shared" si="0"/>
        <v>0</v>
      </c>
      <c r="G66" s="256" t="s">
        <v>805</v>
      </c>
      <c r="H66" s="90"/>
    </row>
    <row r="67" spans="1:8" s="55" customFormat="1" x14ac:dyDescent="0.35">
      <c r="A67" s="134" t="s">
        <v>571</v>
      </c>
      <c r="B67" s="259" t="s">
        <v>191</v>
      </c>
      <c r="C67" s="51" t="s">
        <v>68</v>
      </c>
      <c r="D67" s="56">
        <v>2</v>
      </c>
      <c r="E67" s="292"/>
      <c r="F67" s="292">
        <f t="shared" si="0"/>
        <v>0</v>
      </c>
      <c r="G67" s="256" t="s">
        <v>809</v>
      </c>
    </row>
    <row r="68" spans="1:8" s="55" customFormat="1" x14ac:dyDescent="0.35">
      <c r="A68" s="134" t="s">
        <v>859</v>
      </c>
      <c r="B68" s="259" t="s">
        <v>190</v>
      </c>
      <c r="C68" s="84" t="s">
        <v>68</v>
      </c>
      <c r="D68" s="88">
        <v>2</v>
      </c>
      <c r="E68" s="292"/>
      <c r="F68" s="292">
        <f t="shared" si="0"/>
        <v>0</v>
      </c>
      <c r="G68" s="256" t="s">
        <v>804</v>
      </c>
      <c r="H68" s="90"/>
    </row>
    <row r="69" spans="1:8" s="55" customFormat="1" x14ac:dyDescent="0.35">
      <c r="A69" s="134">
        <v>32</v>
      </c>
      <c r="B69" s="259" t="s">
        <v>860</v>
      </c>
      <c r="C69" s="51" t="s">
        <v>68</v>
      </c>
      <c r="D69" s="284">
        <v>1</v>
      </c>
      <c r="E69" s="292"/>
      <c r="F69" s="292">
        <f t="shared" si="0"/>
        <v>0</v>
      </c>
      <c r="G69" s="256" t="s">
        <v>805</v>
      </c>
    </row>
    <row r="70" spans="1:8" s="55" customFormat="1" x14ac:dyDescent="0.35">
      <c r="A70" s="134" t="s">
        <v>573</v>
      </c>
      <c r="B70" s="259" t="s">
        <v>861</v>
      </c>
      <c r="C70" s="51" t="s">
        <v>68</v>
      </c>
      <c r="D70" s="56">
        <v>1</v>
      </c>
      <c r="E70" s="292"/>
      <c r="F70" s="292">
        <f t="shared" si="0"/>
        <v>0</v>
      </c>
      <c r="G70" s="256" t="s">
        <v>804</v>
      </c>
      <c r="H70" s="90"/>
    </row>
    <row r="71" spans="1:8" s="55" customFormat="1" x14ac:dyDescent="0.35">
      <c r="A71" s="113">
        <v>33</v>
      </c>
      <c r="B71" s="8" t="s">
        <v>862</v>
      </c>
      <c r="C71" s="84" t="s">
        <v>28</v>
      </c>
      <c r="D71" s="284">
        <v>1</v>
      </c>
      <c r="E71" s="292"/>
      <c r="F71" s="292">
        <f t="shared" si="0"/>
        <v>0</v>
      </c>
      <c r="G71" s="256" t="s">
        <v>805</v>
      </c>
    </row>
    <row r="72" spans="1:8" s="55" customFormat="1" x14ac:dyDescent="0.35">
      <c r="A72" s="113" t="s">
        <v>575</v>
      </c>
      <c r="B72" s="8" t="s">
        <v>863</v>
      </c>
      <c r="C72" s="84" t="s">
        <v>28</v>
      </c>
      <c r="D72" s="88">
        <v>1</v>
      </c>
      <c r="E72" s="292"/>
      <c r="F72" s="292">
        <f t="shared" si="0"/>
        <v>0</v>
      </c>
      <c r="G72" s="256" t="s">
        <v>809</v>
      </c>
      <c r="H72" s="90"/>
    </row>
    <row r="73" spans="1:8" s="55" customFormat="1" x14ac:dyDescent="0.35">
      <c r="A73" s="113">
        <v>34</v>
      </c>
      <c r="B73" s="8" t="s">
        <v>864</v>
      </c>
      <c r="C73" s="84" t="s">
        <v>28</v>
      </c>
      <c r="D73" s="284">
        <v>1</v>
      </c>
      <c r="E73" s="292"/>
      <c r="F73" s="292">
        <f t="shared" ref="F73:F136" si="1">D73*E73</f>
        <v>0</v>
      </c>
      <c r="G73" s="256" t="s">
        <v>805</v>
      </c>
    </row>
    <row r="74" spans="1:8" s="55" customFormat="1" x14ac:dyDescent="0.35">
      <c r="A74" s="113" t="s">
        <v>577</v>
      </c>
      <c r="B74" s="8" t="s">
        <v>865</v>
      </c>
      <c r="C74" s="84" t="s">
        <v>28</v>
      </c>
      <c r="D74" s="88">
        <v>1</v>
      </c>
      <c r="E74" s="292"/>
      <c r="F74" s="292">
        <f t="shared" si="1"/>
        <v>0</v>
      </c>
      <c r="G74" s="256" t="s">
        <v>809</v>
      </c>
      <c r="H74" s="90"/>
    </row>
    <row r="75" spans="1:8" s="55" customFormat="1" x14ac:dyDescent="0.35">
      <c r="A75" s="49" t="s">
        <v>866</v>
      </c>
      <c r="B75" s="259" t="s">
        <v>867</v>
      </c>
      <c r="C75" s="51" t="s">
        <v>23</v>
      </c>
      <c r="D75" s="286">
        <v>6.000000000000001E-3</v>
      </c>
      <c r="E75" s="292"/>
      <c r="F75" s="292">
        <f t="shared" si="1"/>
        <v>0</v>
      </c>
      <c r="G75" s="256" t="s">
        <v>805</v>
      </c>
    </row>
    <row r="76" spans="1:8" s="55" customFormat="1" x14ac:dyDescent="0.35">
      <c r="A76" s="134">
        <v>36</v>
      </c>
      <c r="B76" s="259" t="s">
        <v>868</v>
      </c>
      <c r="C76" s="51" t="s">
        <v>19</v>
      </c>
      <c r="D76" s="286">
        <v>1.3800000000000002E-2</v>
      </c>
      <c r="E76" s="292"/>
      <c r="F76" s="292">
        <f t="shared" si="1"/>
        <v>0</v>
      </c>
      <c r="G76" s="256" t="s">
        <v>805</v>
      </c>
      <c r="H76" s="90"/>
    </row>
    <row r="77" spans="1:8" s="55" customFormat="1" x14ac:dyDescent="0.35">
      <c r="A77" s="134" t="s">
        <v>352</v>
      </c>
      <c r="B77" s="259" t="s">
        <v>259</v>
      </c>
      <c r="C77" s="51" t="s">
        <v>28</v>
      </c>
      <c r="D77" s="56">
        <v>2</v>
      </c>
      <c r="E77" s="292"/>
      <c r="F77" s="292">
        <f t="shared" si="1"/>
        <v>0</v>
      </c>
      <c r="G77" s="256" t="s">
        <v>804</v>
      </c>
    </row>
    <row r="78" spans="1:8" s="55" customFormat="1" x14ac:dyDescent="0.35">
      <c r="A78" s="134">
        <v>37</v>
      </c>
      <c r="B78" s="259" t="s">
        <v>869</v>
      </c>
      <c r="C78" s="51" t="s">
        <v>19</v>
      </c>
      <c r="D78" s="286">
        <v>1.1599999999999999E-2</v>
      </c>
      <c r="E78" s="292"/>
      <c r="F78" s="292">
        <f t="shared" si="1"/>
        <v>0</v>
      </c>
      <c r="G78" s="256" t="s">
        <v>805</v>
      </c>
      <c r="H78" s="90"/>
    </row>
    <row r="79" spans="1:8" s="55" customFormat="1" x14ac:dyDescent="0.35">
      <c r="A79" s="134" t="s">
        <v>354</v>
      </c>
      <c r="B79" s="259" t="s">
        <v>112</v>
      </c>
      <c r="C79" s="51" t="s">
        <v>28</v>
      </c>
      <c r="D79" s="56">
        <v>2</v>
      </c>
      <c r="E79" s="292"/>
      <c r="F79" s="292">
        <f t="shared" si="1"/>
        <v>0</v>
      </c>
      <c r="G79" s="256" t="s">
        <v>804</v>
      </c>
    </row>
    <row r="80" spans="1:8" s="55" customFormat="1" x14ac:dyDescent="0.35">
      <c r="A80" s="113">
        <v>38</v>
      </c>
      <c r="B80" s="8" t="s">
        <v>870</v>
      </c>
      <c r="C80" s="84" t="s">
        <v>19</v>
      </c>
      <c r="D80" s="286">
        <v>0.21279999999999999</v>
      </c>
      <c r="E80" s="292"/>
      <c r="F80" s="292">
        <f t="shared" si="1"/>
        <v>0</v>
      </c>
      <c r="G80" s="256" t="s">
        <v>805</v>
      </c>
      <c r="H80" s="90"/>
    </row>
    <row r="81" spans="1:8" s="55" customFormat="1" x14ac:dyDescent="0.35">
      <c r="A81" s="113" t="s">
        <v>579</v>
      </c>
      <c r="B81" s="8" t="s">
        <v>871</v>
      </c>
      <c r="C81" s="84" t="s">
        <v>28</v>
      </c>
      <c r="D81" s="88">
        <v>38</v>
      </c>
      <c r="E81" s="292"/>
      <c r="F81" s="292">
        <f t="shared" si="1"/>
        <v>0</v>
      </c>
      <c r="G81" s="256" t="s">
        <v>804</v>
      </c>
    </row>
    <row r="82" spans="1:8" s="55" customFormat="1" x14ac:dyDescent="0.35">
      <c r="A82" s="82" t="s">
        <v>262</v>
      </c>
      <c r="B82" s="8" t="s">
        <v>872</v>
      </c>
      <c r="C82" s="84" t="s">
        <v>69</v>
      </c>
      <c r="D82" s="85">
        <v>3.48</v>
      </c>
      <c r="E82" s="292"/>
      <c r="F82" s="292">
        <f t="shared" si="1"/>
        <v>0</v>
      </c>
      <c r="G82" s="256" t="s">
        <v>805</v>
      </c>
      <c r="H82" s="90"/>
    </row>
    <row r="83" spans="1:8" s="55" customFormat="1" x14ac:dyDescent="0.35">
      <c r="A83" s="134">
        <v>40</v>
      </c>
      <c r="B83" s="259" t="s">
        <v>873</v>
      </c>
      <c r="C83" s="51" t="s">
        <v>28</v>
      </c>
      <c r="D83" s="284">
        <v>38</v>
      </c>
      <c r="E83" s="292"/>
      <c r="F83" s="292">
        <f t="shared" si="1"/>
        <v>0</v>
      </c>
      <c r="G83" s="256" t="s">
        <v>805</v>
      </c>
    </row>
    <row r="84" spans="1:8" s="55" customFormat="1" x14ac:dyDescent="0.35">
      <c r="A84" s="134" t="s">
        <v>581</v>
      </c>
      <c r="B84" s="266" t="s">
        <v>874</v>
      </c>
      <c r="C84" s="51" t="s">
        <v>28</v>
      </c>
      <c r="D84" s="56">
        <v>38</v>
      </c>
      <c r="E84" s="292"/>
      <c r="F84" s="292">
        <f t="shared" si="1"/>
        <v>0</v>
      </c>
      <c r="G84" s="256" t="s">
        <v>809</v>
      </c>
    </row>
    <row r="85" spans="1:8" s="55" customFormat="1" x14ac:dyDescent="0.35">
      <c r="A85" s="113">
        <v>41</v>
      </c>
      <c r="B85" s="8" t="s">
        <v>875</v>
      </c>
      <c r="C85" s="84" t="s">
        <v>68</v>
      </c>
      <c r="D85" s="284">
        <v>38</v>
      </c>
      <c r="E85" s="292"/>
      <c r="F85" s="292">
        <f t="shared" si="1"/>
        <v>0</v>
      </c>
      <c r="G85" s="256" t="s">
        <v>805</v>
      </c>
      <c r="H85" s="90"/>
    </row>
    <row r="86" spans="1:8" s="55" customFormat="1" x14ac:dyDescent="0.35">
      <c r="A86" s="113" t="s">
        <v>582</v>
      </c>
      <c r="B86" s="8" t="s">
        <v>876</v>
      </c>
      <c r="C86" s="84" t="s">
        <v>68</v>
      </c>
      <c r="D86" s="88">
        <v>38</v>
      </c>
      <c r="E86" s="292"/>
      <c r="F86" s="292">
        <f t="shared" si="1"/>
        <v>0</v>
      </c>
      <c r="G86" s="256" t="s">
        <v>804</v>
      </c>
    </row>
    <row r="87" spans="1:8" s="55" customFormat="1" x14ac:dyDescent="0.35">
      <c r="A87" s="134">
        <v>42</v>
      </c>
      <c r="B87" s="259" t="s">
        <v>877</v>
      </c>
      <c r="C87" s="51" t="s">
        <v>68</v>
      </c>
      <c r="D87" s="284">
        <v>19</v>
      </c>
      <c r="E87" s="292"/>
      <c r="F87" s="292">
        <f t="shared" si="1"/>
        <v>0</v>
      </c>
      <c r="G87" s="256" t="s">
        <v>805</v>
      </c>
      <c r="H87" s="90"/>
    </row>
    <row r="88" spans="1:8" s="55" customFormat="1" x14ac:dyDescent="0.35">
      <c r="A88" s="134" t="s">
        <v>583</v>
      </c>
      <c r="B88" s="259" t="s">
        <v>878</v>
      </c>
      <c r="C88" s="51" t="s">
        <v>68</v>
      </c>
      <c r="D88" s="56">
        <v>19</v>
      </c>
      <c r="E88" s="292"/>
      <c r="F88" s="292">
        <f t="shared" si="1"/>
        <v>0</v>
      </c>
      <c r="G88" s="256" t="s">
        <v>804</v>
      </c>
    </row>
    <row r="89" spans="1:8" s="55" customFormat="1" x14ac:dyDescent="0.35">
      <c r="A89" s="134">
        <v>43</v>
      </c>
      <c r="B89" s="259" t="s">
        <v>879</v>
      </c>
      <c r="C89" s="51" t="s">
        <v>68</v>
      </c>
      <c r="D89" s="284">
        <v>19</v>
      </c>
      <c r="E89" s="292"/>
      <c r="F89" s="292">
        <f t="shared" si="1"/>
        <v>0</v>
      </c>
      <c r="G89" s="256" t="s">
        <v>805</v>
      </c>
    </row>
    <row r="90" spans="1:8" s="55" customFormat="1" x14ac:dyDescent="0.35">
      <c r="A90" s="134" t="s">
        <v>584</v>
      </c>
      <c r="B90" s="259" t="s">
        <v>880</v>
      </c>
      <c r="C90" s="51" t="s">
        <v>68</v>
      </c>
      <c r="D90" s="54">
        <v>19</v>
      </c>
      <c r="E90" s="292"/>
      <c r="F90" s="292">
        <f t="shared" si="1"/>
        <v>0</v>
      </c>
      <c r="G90" s="256" t="s">
        <v>809</v>
      </c>
    </row>
    <row r="91" spans="1:8" s="55" customFormat="1" x14ac:dyDescent="0.35">
      <c r="A91" s="134" t="s">
        <v>881</v>
      </c>
      <c r="B91" s="291" t="s">
        <v>882</v>
      </c>
      <c r="C91" s="70" t="s">
        <v>68</v>
      </c>
      <c r="D91" s="71">
        <v>38</v>
      </c>
      <c r="E91" s="292"/>
      <c r="F91" s="292">
        <f t="shared" si="1"/>
        <v>0</v>
      </c>
      <c r="G91" s="256" t="s">
        <v>804</v>
      </c>
      <c r="H91" s="90"/>
    </row>
    <row r="92" spans="1:8" s="55" customFormat="1" x14ac:dyDescent="0.35">
      <c r="A92" s="134">
        <v>44</v>
      </c>
      <c r="B92" s="259" t="s">
        <v>883</v>
      </c>
      <c r="C92" s="51" t="s">
        <v>19</v>
      </c>
      <c r="D92" s="287">
        <v>2.5460000000000001E-3</v>
      </c>
      <c r="E92" s="292"/>
      <c r="F92" s="292">
        <f t="shared" si="1"/>
        <v>0</v>
      </c>
      <c r="G92" s="256" t="s">
        <v>805</v>
      </c>
      <c r="H92" s="90"/>
    </row>
    <row r="93" spans="1:8" s="55" customFormat="1" x14ac:dyDescent="0.35">
      <c r="A93" s="134" t="s">
        <v>585</v>
      </c>
      <c r="B93" s="259" t="s">
        <v>884</v>
      </c>
      <c r="C93" s="51" t="s">
        <v>28</v>
      </c>
      <c r="D93" s="56">
        <v>19</v>
      </c>
      <c r="E93" s="292"/>
      <c r="F93" s="292">
        <f t="shared" si="1"/>
        <v>0</v>
      </c>
      <c r="G93" s="256" t="s">
        <v>804</v>
      </c>
      <c r="H93" s="90"/>
    </row>
    <row r="94" spans="1:8" s="55" customFormat="1" x14ac:dyDescent="0.35">
      <c r="A94" s="82" t="s">
        <v>268</v>
      </c>
      <c r="B94" s="8" t="s">
        <v>885</v>
      </c>
      <c r="C94" s="84" t="s">
        <v>28</v>
      </c>
      <c r="D94" s="88">
        <v>14</v>
      </c>
      <c r="E94" s="292"/>
      <c r="F94" s="292">
        <f t="shared" si="1"/>
        <v>0</v>
      </c>
      <c r="G94" s="256" t="s">
        <v>805</v>
      </c>
      <c r="H94" s="90"/>
    </row>
    <row r="95" spans="1:8" s="55" customFormat="1" x14ac:dyDescent="0.35">
      <c r="A95" s="82" t="s">
        <v>586</v>
      </c>
      <c r="B95" s="8" t="s">
        <v>886</v>
      </c>
      <c r="C95" s="84" t="s">
        <v>28</v>
      </c>
      <c r="D95" s="88">
        <v>14</v>
      </c>
      <c r="E95" s="292"/>
      <c r="F95" s="292">
        <f t="shared" si="1"/>
        <v>0</v>
      </c>
      <c r="G95" s="256" t="s">
        <v>809</v>
      </c>
      <c r="H95" s="90"/>
    </row>
    <row r="96" spans="1:8" s="55" customFormat="1" x14ac:dyDescent="0.35">
      <c r="A96" s="82" t="s">
        <v>269</v>
      </c>
      <c r="B96" s="8" t="s">
        <v>887</v>
      </c>
      <c r="C96" s="84" t="s">
        <v>28</v>
      </c>
      <c r="D96" s="88">
        <v>5</v>
      </c>
      <c r="E96" s="292"/>
      <c r="F96" s="292">
        <f t="shared" si="1"/>
        <v>0</v>
      </c>
      <c r="G96" s="256" t="s">
        <v>805</v>
      </c>
      <c r="H96" s="90"/>
    </row>
    <row r="97" spans="1:8" s="55" customFormat="1" x14ac:dyDescent="0.35">
      <c r="A97" s="82" t="s">
        <v>587</v>
      </c>
      <c r="B97" s="8" t="s">
        <v>888</v>
      </c>
      <c r="C97" s="84" t="s">
        <v>28</v>
      </c>
      <c r="D97" s="88">
        <v>5</v>
      </c>
      <c r="E97" s="292"/>
      <c r="F97" s="292">
        <f t="shared" si="1"/>
        <v>0</v>
      </c>
      <c r="G97" s="256" t="s">
        <v>809</v>
      </c>
    </row>
    <row r="98" spans="1:8" s="55" customFormat="1" x14ac:dyDescent="0.35">
      <c r="A98" s="82" t="s">
        <v>270</v>
      </c>
      <c r="B98" s="8" t="s">
        <v>889</v>
      </c>
      <c r="C98" s="84" t="s">
        <v>28</v>
      </c>
      <c r="D98" s="88">
        <v>1</v>
      </c>
      <c r="E98" s="292"/>
      <c r="F98" s="292">
        <f t="shared" si="1"/>
        <v>0</v>
      </c>
      <c r="G98" s="256" t="s">
        <v>805</v>
      </c>
      <c r="H98" s="90"/>
    </row>
    <row r="99" spans="1:8" s="55" customFormat="1" x14ac:dyDescent="0.35">
      <c r="A99" s="82" t="s">
        <v>588</v>
      </c>
      <c r="B99" s="8" t="s">
        <v>890</v>
      </c>
      <c r="C99" s="84" t="s">
        <v>28</v>
      </c>
      <c r="D99" s="88">
        <v>1</v>
      </c>
      <c r="E99" s="292"/>
      <c r="F99" s="292">
        <f t="shared" si="1"/>
        <v>0</v>
      </c>
      <c r="G99" s="256" t="s">
        <v>809</v>
      </c>
      <c r="H99" s="90"/>
    </row>
    <row r="100" spans="1:8" s="55" customFormat="1" x14ac:dyDescent="0.35">
      <c r="A100" s="134">
        <v>48</v>
      </c>
      <c r="B100" s="259" t="s">
        <v>891</v>
      </c>
      <c r="C100" s="51" t="s">
        <v>28</v>
      </c>
      <c r="D100" s="56">
        <v>1</v>
      </c>
      <c r="E100" s="292"/>
      <c r="F100" s="292">
        <f t="shared" si="1"/>
        <v>0</v>
      </c>
      <c r="G100" s="256" t="s">
        <v>805</v>
      </c>
      <c r="H100" s="90"/>
    </row>
    <row r="101" spans="1:8" s="55" customFormat="1" x14ac:dyDescent="0.35">
      <c r="A101" s="134" t="s">
        <v>589</v>
      </c>
      <c r="B101" s="259" t="s">
        <v>892</v>
      </c>
      <c r="C101" s="51" t="s">
        <v>28</v>
      </c>
      <c r="D101" s="56">
        <v>1</v>
      </c>
      <c r="E101" s="292"/>
      <c r="F101" s="292">
        <f t="shared" si="1"/>
        <v>0</v>
      </c>
      <c r="G101" s="256" t="s">
        <v>809</v>
      </c>
      <c r="H101" s="90"/>
    </row>
    <row r="102" spans="1:8" s="55" customFormat="1" x14ac:dyDescent="0.35">
      <c r="A102" s="134">
        <v>49</v>
      </c>
      <c r="B102" s="259" t="s">
        <v>893</v>
      </c>
      <c r="C102" s="51" t="s">
        <v>28</v>
      </c>
      <c r="D102" s="56">
        <v>1</v>
      </c>
      <c r="E102" s="292"/>
      <c r="F102" s="292">
        <f t="shared" si="1"/>
        <v>0</v>
      </c>
      <c r="G102" s="256" t="s">
        <v>805</v>
      </c>
      <c r="H102" s="90"/>
    </row>
    <row r="103" spans="1:8" s="55" customFormat="1" x14ac:dyDescent="0.35">
      <c r="A103" s="134" t="s">
        <v>590</v>
      </c>
      <c r="B103" s="259" t="s">
        <v>894</v>
      </c>
      <c r="C103" s="51" t="s">
        <v>28</v>
      </c>
      <c r="D103" s="56">
        <v>1</v>
      </c>
      <c r="E103" s="292"/>
      <c r="F103" s="292">
        <f t="shared" si="1"/>
        <v>0</v>
      </c>
      <c r="G103" s="256" t="s">
        <v>809</v>
      </c>
      <c r="H103" s="90"/>
    </row>
    <row r="104" spans="1:8" s="55" customFormat="1" x14ac:dyDescent="0.35">
      <c r="A104" s="134">
        <v>50</v>
      </c>
      <c r="B104" s="259" t="s">
        <v>895</v>
      </c>
      <c r="C104" s="51" t="s">
        <v>211</v>
      </c>
      <c r="D104" s="56">
        <v>1</v>
      </c>
      <c r="E104" s="292"/>
      <c r="F104" s="292">
        <f t="shared" si="1"/>
        <v>0</v>
      </c>
      <c r="G104" s="256" t="s">
        <v>805</v>
      </c>
    </row>
    <row r="105" spans="1:8" s="55" customFormat="1" x14ac:dyDescent="0.35">
      <c r="A105" s="134" t="s">
        <v>591</v>
      </c>
      <c r="B105" s="259" t="s">
        <v>896</v>
      </c>
      <c r="C105" s="51" t="s">
        <v>27</v>
      </c>
      <c r="D105" s="56">
        <v>0.4</v>
      </c>
      <c r="E105" s="292"/>
      <c r="F105" s="292">
        <f t="shared" si="1"/>
        <v>0</v>
      </c>
      <c r="G105" s="256" t="s">
        <v>809</v>
      </c>
      <c r="H105" s="90"/>
    </row>
    <row r="106" spans="1:8" s="55" customFormat="1" x14ac:dyDescent="0.35">
      <c r="A106" s="134">
        <v>51</v>
      </c>
      <c r="B106" s="259" t="s">
        <v>897</v>
      </c>
      <c r="C106" s="51" t="s">
        <v>211</v>
      </c>
      <c r="D106" s="56">
        <v>19</v>
      </c>
      <c r="E106" s="292"/>
      <c r="F106" s="292">
        <f t="shared" si="1"/>
        <v>0</v>
      </c>
      <c r="G106" s="256" t="s">
        <v>805</v>
      </c>
      <c r="H106" s="90"/>
    </row>
    <row r="107" spans="1:8" s="55" customFormat="1" x14ac:dyDescent="0.35">
      <c r="A107" s="134" t="s">
        <v>593</v>
      </c>
      <c r="B107" s="259" t="s">
        <v>898</v>
      </c>
      <c r="C107" s="51" t="s">
        <v>27</v>
      </c>
      <c r="D107" s="56">
        <v>7.6000000000000005</v>
      </c>
      <c r="E107" s="292"/>
      <c r="F107" s="292">
        <f t="shared" si="1"/>
        <v>0</v>
      </c>
      <c r="G107" s="256" t="s">
        <v>809</v>
      </c>
    </row>
    <row r="108" spans="1:8" s="55" customFormat="1" x14ac:dyDescent="0.35">
      <c r="A108" s="134">
        <v>52</v>
      </c>
      <c r="B108" s="8" t="s">
        <v>899</v>
      </c>
      <c r="C108" s="51" t="s">
        <v>27</v>
      </c>
      <c r="D108" s="56">
        <v>40</v>
      </c>
      <c r="E108" s="292"/>
      <c r="F108" s="292">
        <f t="shared" si="1"/>
        <v>0</v>
      </c>
      <c r="G108" s="256" t="s">
        <v>805</v>
      </c>
      <c r="H108" s="90"/>
    </row>
    <row r="109" spans="1:8" s="55" customFormat="1" x14ac:dyDescent="0.35">
      <c r="A109" s="134" t="s">
        <v>600</v>
      </c>
      <c r="B109" s="8" t="s">
        <v>900</v>
      </c>
      <c r="C109" s="51" t="s">
        <v>27</v>
      </c>
      <c r="D109" s="56">
        <v>40.4</v>
      </c>
      <c r="E109" s="292"/>
      <c r="F109" s="292">
        <f t="shared" si="1"/>
        <v>0</v>
      </c>
      <c r="G109" s="256" t="s">
        <v>809</v>
      </c>
      <c r="H109" s="90"/>
    </row>
    <row r="110" spans="1:8" s="55" customFormat="1" x14ac:dyDescent="0.35">
      <c r="A110" s="49" t="s">
        <v>271</v>
      </c>
      <c r="B110" s="259" t="s">
        <v>901</v>
      </c>
      <c r="C110" s="51" t="s">
        <v>27</v>
      </c>
      <c r="D110" s="56">
        <v>40</v>
      </c>
      <c r="E110" s="292"/>
      <c r="F110" s="292">
        <f t="shared" si="1"/>
        <v>0</v>
      </c>
      <c r="G110" s="256" t="s">
        <v>805</v>
      </c>
    </row>
    <row r="111" spans="1:8" s="55" customFormat="1" x14ac:dyDescent="0.35">
      <c r="A111" s="49" t="s">
        <v>606</v>
      </c>
      <c r="B111" s="259" t="s">
        <v>902</v>
      </c>
      <c r="C111" s="51" t="s">
        <v>27</v>
      </c>
      <c r="D111" s="52">
        <v>40.4</v>
      </c>
      <c r="E111" s="292"/>
      <c r="F111" s="292">
        <f t="shared" si="1"/>
        <v>0</v>
      </c>
      <c r="G111" s="256" t="s">
        <v>809</v>
      </c>
      <c r="H111" s="90"/>
    </row>
    <row r="112" spans="1:8" s="55" customFormat="1" ht="16.5" x14ac:dyDescent="0.35">
      <c r="A112" s="68" t="s">
        <v>272</v>
      </c>
      <c r="B112" s="259" t="s">
        <v>903</v>
      </c>
      <c r="C112" s="70" t="s">
        <v>773</v>
      </c>
      <c r="D112" s="285">
        <v>0.35</v>
      </c>
      <c r="E112" s="292"/>
      <c r="F112" s="292">
        <f t="shared" si="1"/>
        <v>0</v>
      </c>
      <c r="G112" s="256" t="s">
        <v>805</v>
      </c>
    </row>
    <row r="113" spans="1:8" s="55" customFormat="1" x14ac:dyDescent="0.35">
      <c r="A113" s="49" t="s">
        <v>273</v>
      </c>
      <c r="B113" s="259" t="s">
        <v>904</v>
      </c>
      <c r="C113" s="51" t="s">
        <v>19</v>
      </c>
      <c r="D113" s="98">
        <v>2.9499999999999998E-2</v>
      </c>
      <c r="E113" s="292"/>
      <c r="F113" s="292">
        <f t="shared" si="1"/>
        <v>0</v>
      </c>
      <c r="G113" s="256" t="s">
        <v>805</v>
      </c>
      <c r="H113" s="90"/>
    </row>
    <row r="114" spans="1:8" x14ac:dyDescent="0.35">
      <c r="A114" s="49" t="s">
        <v>610</v>
      </c>
      <c r="B114" s="259" t="s">
        <v>473</v>
      </c>
      <c r="C114" s="51" t="s">
        <v>19</v>
      </c>
      <c r="D114" s="288">
        <v>0.875</v>
      </c>
      <c r="E114" s="292"/>
      <c r="F114" s="292">
        <f t="shared" si="1"/>
        <v>0</v>
      </c>
      <c r="G114" s="256" t="s">
        <v>805</v>
      </c>
    </row>
    <row r="115" spans="1:8" x14ac:dyDescent="0.35">
      <c r="A115" s="49" t="s">
        <v>611</v>
      </c>
      <c r="B115" s="259" t="s">
        <v>501</v>
      </c>
      <c r="C115" s="51" t="s">
        <v>27</v>
      </c>
      <c r="D115" s="284">
        <v>20</v>
      </c>
      <c r="E115" s="292"/>
      <c r="F115" s="292">
        <f t="shared" si="1"/>
        <v>0</v>
      </c>
      <c r="G115" s="256" t="s">
        <v>805</v>
      </c>
      <c r="H115" s="90"/>
    </row>
    <row r="116" spans="1:8" x14ac:dyDescent="0.35">
      <c r="A116" s="82" t="s">
        <v>612</v>
      </c>
      <c r="B116" s="8" t="s">
        <v>905</v>
      </c>
      <c r="C116" s="84" t="s">
        <v>28</v>
      </c>
      <c r="D116" s="88">
        <v>11</v>
      </c>
      <c r="E116" s="292"/>
      <c r="F116" s="292">
        <f t="shared" si="1"/>
        <v>0</v>
      </c>
      <c r="G116" s="256" t="s">
        <v>805</v>
      </c>
    </row>
    <row r="117" spans="1:8" x14ac:dyDescent="0.35">
      <c r="A117" s="82" t="s">
        <v>613</v>
      </c>
      <c r="B117" s="8" t="s">
        <v>906</v>
      </c>
      <c r="C117" s="84" t="s">
        <v>28</v>
      </c>
      <c r="D117" s="88">
        <v>11</v>
      </c>
      <c r="E117" s="292"/>
      <c r="F117" s="292">
        <f t="shared" si="1"/>
        <v>0</v>
      </c>
      <c r="G117" s="256" t="s">
        <v>809</v>
      </c>
      <c r="H117" s="90"/>
    </row>
    <row r="118" spans="1:8" x14ac:dyDescent="0.35">
      <c r="A118" s="82" t="s">
        <v>614</v>
      </c>
      <c r="B118" s="8" t="s">
        <v>907</v>
      </c>
      <c r="C118" s="84" t="s">
        <v>28</v>
      </c>
      <c r="D118" s="88">
        <v>7</v>
      </c>
      <c r="E118" s="292"/>
      <c r="F118" s="292">
        <f t="shared" si="1"/>
        <v>0</v>
      </c>
      <c r="G118" s="256" t="s">
        <v>805</v>
      </c>
    </row>
    <row r="119" spans="1:8" x14ac:dyDescent="0.35">
      <c r="A119" s="82" t="s">
        <v>615</v>
      </c>
      <c r="B119" s="8" t="s">
        <v>908</v>
      </c>
      <c r="C119" s="84" t="s">
        <v>28</v>
      </c>
      <c r="D119" s="88">
        <v>7</v>
      </c>
      <c r="E119" s="292"/>
      <c r="F119" s="292">
        <f t="shared" si="1"/>
        <v>0</v>
      </c>
      <c r="G119" s="256" t="s">
        <v>809</v>
      </c>
      <c r="H119" s="90"/>
    </row>
    <row r="120" spans="1:8" x14ac:dyDescent="0.35">
      <c r="A120" s="82" t="s">
        <v>616</v>
      </c>
      <c r="B120" s="8" t="s">
        <v>909</v>
      </c>
      <c r="C120" s="84" t="s">
        <v>28</v>
      </c>
      <c r="D120" s="88">
        <v>3</v>
      </c>
      <c r="E120" s="292"/>
      <c r="F120" s="292">
        <f t="shared" si="1"/>
        <v>0</v>
      </c>
      <c r="G120" s="256" t="s">
        <v>805</v>
      </c>
    </row>
    <row r="121" spans="1:8" x14ac:dyDescent="0.35">
      <c r="A121" s="82" t="s">
        <v>617</v>
      </c>
      <c r="B121" s="8" t="s">
        <v>910</v>
      </c>
      <c r="C121" s="84" t="s">
        <v>28</v>
      </c>
      <c r="D121" s="88">
        <v>3</v>
      </c>
      <c r="E121" s="292"/>
      <c r="F121" s="292">
        <f t="shared" si="1"/>
        <v>0</v>
      </c>
      <c r="G121" s="256" t="s">
        <v>809</v>
      </c>
      <c r="H121" s="90"/>
    </row>
    <row r="122" spans="1:8" x14ac:dyDescent="0.35">
      <c r="A122" s="82" t="s">
        <v>911</v>
      </c>
      <c r="B122" s="8" t="s">
        <v>912</v>
      </c>
      <c r="C122" s="84" t="s">
        <v>28</v>
      </c>
      <c r="D122" s="88">
        <v>2</v>
      </c>
      <c r="E122" s="292"/>
      <c r="F122" s="292">
        <f t="shared" si="1"/>
        <v>0</v>
      </c>
      <c r="G122" s="256" t="s">
        <v>805</v>
      </c>
    </row>
    <row r="123" spans="1:8" x14ac:dyDescent="0.35">
      <c r="A123" s="82" t="s">
        <v>618</v>
      </c>
      <c r="B123" s="8" t="s">
        <v>913</v>
      </c>
      <c r="C123" s="84" t="s">
        <v>28</v>
      </c>
      <c r="D123" s="88">
        <v>2</v>
      </c>
      <c r="E123" s="292"/>
      <c r="F123" s="292">
        <f t="shared" si="1"/>
        <v>0</v>
      </c>
      <c r="G123" s="256" t="s">
        <v>809</v>
      </c>
      <c r="H123" s="90"/>
    </row>
    <row r="124" spans="1:8" x14ac:dyDescent="0.35">
      <c r="A124" s="82" t="s">
        <v>914</v>
      </c>
      <c r="B124" s="8" t="s">
        <v>915</v>
      </c>
      <c r="C124" s="84" t="s">
        <v>28</v>
      </c>
      <c r="D124" s="88">
        <v>41</v>
      </c>
      <c r="E124" s="292"/>
      <c r="F124" s="292">
        <f t="shared" si="1"/>
        <v>0</v>
      </c>
      <c r="G124" s="256" t="s">
        <v>805</v>
      </c>
    </row>
    <row r="125" spans="1:8" x14ac:dyDescent="0.35">
      <c r="A125" s="82" t="s">
        <v>619</v>
      </c>
      <c r="B125" s="8" t="s">
        <v>916</v>
      </c>
      <c r="C125" s="84" t="s">
        <v>28</v>
      </c>
      <c r="D125" s="88">
        <v>41</v>
      </c>
      <c r="E125" s="292"/>
      <c r="F125" s="292">
        <f t="shared" si="1"/>
        <v>0</v>
      </c>
      <c r="G125" s="256" t="s">
        <v>809</v>
      </c>
      <c r="H125" s="90"/>
    </row>
    <row r="126" spans="1:8" x14ac:dyDescent="0.35">
      <c r="A126" s="49" t="s">
        <v>917</v>
      </c>
      <c r="B126" s="259" t="s">
        <v>918</v>
      </c>
      <c r="C126" s="51" t="s">
        <v>78</v>
      </c>
      <c r="D126" s="56">
        <v>1</v>
      </c>
      <c r="E126" s="292"/>
      <c r="F126" s="292">
        <f t="shared" si="1"/>
        <v>0</v>
      </c>
      <c r="G126" s="256" t="s">
        <v>805</v>
      </c>
    </row>
    <row r="127" spans="1:8" x14ac:dyDescent="0.35">
      <c r="A127" s="49" t="s">
        <v>620</v>
      </c>
      <c r="B127" s="259" t="s">
        <v>919</v>
      </c>
      <c r="C127" s="51" t="s">
        <v>27</v>
      </c>
      <c r="D127" s="56">
        <v>1</v>
      </c>
      <c r="E127" s="292"/>
      <c r="F127" s="292">
        <f t="shared" si="1"/>
        <v>0</v>
      </c>
      <c r="G127" s="256" t="s">
        <v>804</v>
      </c>
      <c r="H127" s="90"/>
    </row>
    <row r="128" spans="1:8" x14ac:dyDescent="0.35">
      <c r="A128" s="49" t="s">
        <v>920</v>
      </c>
      <c r="B128" s="259" t="s">
        <v>921</v>
      </c>
      <c r="C128" s="51" t="s">
        <v>28</v>
      </c>
      <c r="D128" s="56">
        <v>7</v>
      </c>
      <c r="E128" s="292"/>
      <c r="F128" s="292">
        <f t="shared" si="1"/>
        <v>0</v>
      </c>
      <c r="G128" s="256" t="s">
        <v>804</v>
      </c>
    </row>
    <row r="129" spans="1:8" x14ac:dyDescent="0.35">
      <c r="A129" s="49" t="s">
        <v>922</v>
      </c>
      <c r="B129" s="259" t="s">
        <v>923</v>
      </c>
      <c r="C129" s="51" t="s">
        <v>28</v>
      </c>
      <c r="D129" s="56">
        <v>1</v>
      </c>
      <c r="E129" s="292"/>
      <c r="F129" s="292">
        <f t="shared" si="1"/>
        <v>0</v>
      </c>
      <c r="G129" s="256" t="s">
        <v>809</v>
      </c>
      <c r="H129" s="90"/>
    </row>
    <row r="130" spans="1:8" x14ac:dyDescent="0.35">
      <c r="A130" s="49" t="s">
        <v>924</v>
      </c>
      <c r="B130" s="259" t="s">
        <v>925</v>
      </c>
      <c r="C130" s="51" t="s">
        <v>28</v>
      </c>
      <c r="D130" s="56">
        <v>1</v>
      </c>
      <c r="E130" s="292"/>
      <c r="F130" s="292">
        <f t="shared" si="1"/>
        <v>0</v>
      </c>
      <c r="G130" s="256" t="s">
        <v>809</v>
      </c>
    </row>
    <row r="131" spans="1:8" x14ac:dyDescent="0.35">
      <c r="A131" s="49" t="s">
        <v>926</v>
      </c>
      <c r="B131" s="259" t="s">
        <v>927</v>
      </c>
      <c r="C131" s="51" t="s">
        <v>28</v>
      </c>
      <c r="D131" s="56">
        <v>1</v>
      </c>
      <c r="E131" s="292"/>
      <c r="F131" s="292">
        <f t="shared" si="1"/>
        <v>0</v>
      </c>
      <c r="G131" s="256" t="s">
        <v>809</v>
      </c>
      <c r="H131" s="90"/>
    </row>
    <row r="132" spans="1:8" x14ac:dyDescent="0.35">
      <c r="A132" s="49" t="s">
        <v>928</v>
      </c>
      <c r="B132" s="259" t="s">
        <v>938</v>
      </c>
      <c r="C132" s="51" t="s">
        <v>28</v>
      </c>
      <c r="D132" s="56">
        <v>1</v>
      </c>
      <c r="E132" s="292"/>
      <c r="F132" s="292">
        <f t="shared" si="1"/>
        <v>0</v>
      </c>
      <c r="G132" s="256" t="s">
        <v>809</v>
      </c>
      <c r="H132" s="90"/>
    </row>
    <row r="133" spans="1:8" x14ac:dyDescent="0.35">
      <c r="A133" s="49" t="s">
        <v>929</v>
      </c>
      <c r="B133" s="259" t="s">
        <v>930</v>
      </c>
      <c r="C133" s="51" t="s">
        <v>28</v>
      </c>
      <c r="D133" s="56">
        <v>1</v>
      </c>
      <c r="E133" s="292"/>
      <c r="F133" s="292">
        <f t="shared" si="1"/>
        <v>0</v>
      </c>
      <c r="G133" s="256" t="s">
        <v>809</v>
      </c>
    </row>
    <row r="134" spans="1:8" s="55" customFormat="1" x14ac:dyDescent="0.35">
      <c r="A134" s="49" t="s">
        <v>931</v>
      </c>
      <c r="B134" s="259" t="s">
        <v>932</v>
      </c>
      <c r="C134" s="51" t="s">
        <v>28</v>
      </c>
      <c r="D134" s="56">
        <v>1</v>
      </c>
      <c r="E134" s="292"/>
      <c r="F134" s="292">
        <f t="shared" si="1"/>
        <v>0</v>
      </c>
      <c r="G134" s="256" t="s">
        <v>809</v>
      </c>
      <c r="H134" s="90"/>
    </row>
    <row r="135" spans="1:8" s="55" customFormat="1" x14ac:dyDescent="0.35">
      <c r="A135" s="49" t="s">
        <v>933</v>
      </c>
      <c r="B135" s="259" t="s">
        <v>934</v>
      </c>
      <c r="C135" s="51" t="s">
        <v>28</v>
      </c>
      <c r="D135" s="56">
        <v>1</v>
      </c>
      <c r="E135" s="292"/>
      <c r="F135" s="292">
        <f t="shared" si="1"/>
        <v>0</v>
      </c>
      <c r="G135" s="256" t="s">
        <v>809</v>
      </c>
      <c r="H135" s="90"/>
    </row>
    <row r="136" spans="1:8" s="55" customFormat="1" x14ac:dyDescent="0.35">
      <c r="A136" s="49" t="s">
        <v>935</v>
      </c>
      <c r="B136" s="259" t="s">
        <v>936</v>
      </c>
      <c r="C136" s="51" t="s">
        <v>23</v>
      </c>
      <c r="D136" s="286">
        <v>1.6000000000000004E-2</v>
      </c>
      <c r="E136" s="292"/>
      <c r="F136" s="292">
        <f t="shared" si="1"/>
        <v>0</v>
      </c>
      <c r="G136" s="256" t="s">
        <v>805</v>
      </c>
    </row>
    <row r="137" spans="1:8" ht="16.5" thickBot="1" x14ac:dyDescent="0.4">
      <c r="A137" s="49" t="s">
        <v>621</v>
      </c>
      <c r="B137" s="259" t="s">
        <v>937</v>
      </c>
      <c r="C137" s="51" t="s">
        <v>23</v>
      </c>
      <c r="D137" s="80">
        <v>1.6320000000000005E-2</v>
      </c>
      <c r="E137" s="292"/>
      <c r="F137" s="292">
        <f t="shared" ref="F137" si="2">D137*E137</f>
        <v>0</v>
      </c>
      <c r="G137" s="256" t="s">
        <v>804</v>
      </c>
      <c r="H137" s="90"/>
    </row>
    <row r="138" spans="1:8" ht="16.5" thickBot="1" x14ac:dyDescent="0.4">
      <c r="A138" s="215"/>
      <c r="B138" s="268" t="s">
        <v>30</v>
      </c>
      <c r="C138" s="218"/>
      <c r="D138" s="278"/>
      <c r="E138" s="278"/>
      <c r="F138" s="221">
        <f>SUM(F7:F137)</f>
        <v>0</v>
      </c>
    </row>
    <row r="139" spans="1:8" ht="16.5" thickBot="1" x14ac:dyDescent="0.4">
      <c r="A139" s="231"/>
      <c r="B139" s="269" t="s">
        <v>806</v>
      </c>
      <c r="C139" s="226"/>
      <c r="D139" s="279"/>
      <c r="E139" s="279"/>
      <c r="F139" s="280">
        <f>F138*C139</f>
        <v>0</v>
      </c>
    </row>
    <row r="140" spans="1:8" ht="16.5" thickBot="1" x14ac:dyDescent="0.4">
      <c r="A140" s="224"/>
      <c r="B140" s="270" t="s">
        <v>32</v>
      </c>
      <c r="C140" s="227"/>
      <c r="D140" s="281"/>
      <c r="E140" s="281"/>
      <c r="F140" s="221">
        <f>SUM(F138:F139)</f>
        <v>0</v>
      </c>
    </row>
    <row r="141" spans="1:8" ht="16.5" thickBot="1" x14ac:dyDescent="0.4">
      <c r="A141" s="231"/>
      <c r="B141" s="269" t="s">
        <v>34</v>
      </c>
      <c r="C141" s="226"/>
      <c r="D141" s="279"/>
      <c r="E141" s="279"/>
      <c r="F141" s="280">
        <f>F140*C141</f>
        <v>0</v>
      </c>
    </row>
    <row r="142" spans="1:8" ht="16.5" thickBot="1" x14ac:dyDescent="0.4">
      <c r="A142" s="224"/>
      <c r="B142" s="270" t="s">
        <v>32</v>
      </c>
      <c r="C142" s="227"/>
      <c r="D142" s="281"/>
      <c r="E142" s="281"/>
      <c r="F142" s="221">
        <f>SUM(F140:F141)</f>
        <v>0</v>
      </c>
    </row>
    <row r="143" spans="1:8" ht="16.5" thickBot="1" x14ac:dyDescent="0.4">
      <c r="A143" s="224"/>
      <c r="B143" s="271" t="s">
        <v>807</v>
      </c>
      <c r="C143" s="251"/>
      <c r="D143" s="281"/>
      <c r="E143" s="281"/>
      <c r="F143" s="282">
        <f>F142*C143</f>
        <v>0</v>
      </c>
    </row>
    <row r="144" spans="1:8" ht="16.5" thickBot="1" x14ac:dyDescent="0.4">
      <c r="A144" s="231"/>
      <c r="B144" s="272" t="s">
        <v>32</v>
      </c>
      <c r="C144" s="234"/>
      <c r="D144" s="279"/>
      <c r="E144" s="279"/>
      <c r="F144" s="279">
        <f>SUM(F142:F143)</f>
        <v>0</v>
      </c>
    </row>
    <row r="145" ht="15" customHeight="1" x14ac:dyDescent="0.35"/>
    <row r="146" ht="5.25" customHeight="1" x14ac:dyDescent="0.35"/>
  </sheetData>
  <autoFilter ref="A6:G14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2021-07-22T07:59:35Z</dcterms:modified>
</cp:coreProperties>
</file>